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3280" windowHeight="12570" activeTab="1"/>
  </bookViews>
  <sheets>
    <sheet name="Informationen zum Dokument" sheetId="9" r:id="rId1"/>
    <sheet name="Barrierefreiheitsranking" sheetId="8" r:id="rId2"/>
  </sheets>
  <definedNames>
    <definedName name="_xlnm._FilterDatabase" localSheetId="1" hidden="1">Barrierefreiheitsranking!$A$2:$X$43</definedName>
  </definedNames>
  <calcPr calcId="145621"/>
</workbook>
</file>

<file path=xl/calcChain.xml><?xml version="1.0" encoding="utf-8"?>
<calcChain xmlns="http://schemas.openxmlformats.org/spreadsheetml/2006/main">
  <c r="U4" i="8" l="1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32" i="8"/>
  <c r="U26" i="8"/>
  <c r="U27" i="8"/>
  <c r="U34" i="8"/>
  <c r="U28" i="8"/>
  <c r="U29" i="8"/>
  <c r="U36" i="8"/>
  <c r="U30" i="8"/>
  <c r="U31" i="8"/>
  <c r="U33" i="8"/>
  <c r="U35" i="8"/>
  <c r="U42" i="8"/>
  <c r="U37" i="8"/>
  <c r="U38" i="8"/>
  <c r="U39" i="8"/>
  <c r="U40" i="8"/>
  <c r="U41" i="8"/>
  <c r="U43" i="8"/>
  <c r="U3" i="8"/>
  <c r="T4" i="8"/>
  <c r="T5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32" i="8"/>
  <c r="T26" i="8"/>
  <c r="T27" i="8"/>
  <c r="T34" i="8"/>
  <c r="T28" i="8"/>
  <c r="T29" i="8"/>
  <c r="T36" i="8"/>
  <c r="T30" i="8"/>
  <c r="T31" i="8"/>
  <c r="T33" i="8"/>
  <c r="T35" i="8"/>
  <c r="T42" i="8"/>
  <c r="T37" i="8"/>
  <c r="T38" i="8"/>
  <c r="T39" i="8"/>
  <c r="T40" i="8"/>
  <c r="T41" i="8"/>
  <c r="T43" i="8"/>
  <c r="T3" i="8"/>
  <c r="L3" i="8"/>
  <c r="V3" i="8" s="1"/>
  <c r="M3" i="8"/>
  <c r="N3" i="8"/>
  <c r="O3" i="8"/>
  <c r="P3" i="8"/>
  <c r="Q3" i="8"/>
  <c r="R3" i="8"/>
  <c r="L38" i="8"/>
  <c r="V38" i="8" s="1"/>
  <c r="M38" i="8"/>
  <c r="N38" i="8"/>
  <c r="O38" i="8"/>
  <c r="P38" i="8"/>
  <c r="Q38" i="8"/>
  <c r="R38" i="8"/>
  <c r="L12" i="8"/>
  <c r="V12" i="8" s="1"/>
  <c r="M12" i="8"/>
  <c r="N12" i="8"/>
  <c r="O12" i="8"/>
  <c r="P12" i="8"/>
  <c r="Q12" i="8"/>
  <c r="R12" i="8"/>
  <c r="L30" i="8"/>
  <c r="V30" i="8" s="1"/>
  <c r="M30" i="8"/>
  <c r="N30" i="8"/>
  <c r="O30" i="8"/>
  <c r="P30" i="8"/>
  <c r="Q30" i="8"/>
  <c r="R30" i="8"/>
  <c r="L33" i="8"/>
  <c r="V33" i="8" s="1"/>
  <c r="M33" i="8"/>
  <c r="N33" i="8"/>
  <c r="O33" i="8"/>
  <c r="P33" i="8"/>
  <c r="Q33" i="8"/>
  <c r="R33" i="8"/>
  <c r="L39" i="8"/>
  <c r="V39" i="8" s="1"/>
  <c r="M39" i="8"/>
  <c r="N39" i="8"/>
  <c r="O39" i="8"/>
  <c r="P39" i="8"/>
  <c r="Q39" i="8"/>
  <c r="R39" i="8"/>
  <c r="L43" i="8"/>
  <c r="V43" i="8" s="1"/>
  <c r="M43" i="8"/>
  <c r="N43" i="8"/>
  <c r="O43" i="8"/>
  <c r="P43" i="8"/>
  <c r="Q43" i="8"/>
  <c r="R43" i="8"/>
  <c r="L29" i="8"/>
  <c r="V29" i="8" s="1"/>
  <c r="M29" i="8"/>
  <c r="N29" i="8"/>
  <c r="O29" i="8"/>
  <c r="P29" i="8"/>
  <c r="Q29" i="8"/>
  <c r="R29" i="8"/>
  <c r="L35" i="8"/>
  <c r="V35" i="8" s="1"/>
  <c r="M35" i="8"/>
  <c r="N35" i="8"/>
  <c r="O35" i="8"/>
  <c r="P35" i="8"/>
  <c r="Q35" i="8"/>
  <c r="R35" i="8"/>
  <c r="L28" i="8"/>
  <c r="V28" i="8" s="1"/>
  <c r="M28" i="8"/>
  <c r="N28" i="8"/>
  <c r="O28" i="8"/>
  <c r="P28" i="8"/>
  <c r="Q28" i="8"/>
  <c r="R28" i="8"/>
  <c r="L26" i="8"/>
  <c r="V26" i="8" s="1"/>
  <c r="M26" i="8"/>
  <c r="N26" i="8"/>
  <c r="O26" i="8"/>
  <c r="P26" i="8"/>
  <c r="Q26" i="8"/>
  <c r="R26" i="8"/>
  <c r="L9" i="8"/>
  <c r="V9" i="8" s="1"/>
  <c r="M9" i="8"/>
  <c r="N9" i="8"/>
  <c r="O9" i="8"/>
  <c r="P9" i="8"/>
  <c r="Q9" i="8"/>
  <c r="R9" i="8"/>
  <c r="L4" i="8"/>
  <c r="V4" i="8" s="1"/>
  <c r="M4" i="8"/>
  <c r="N4" i="8"/>
  <c r="O4" i="8"/>
  <c r="P4" i="8"/>
  <c r="Q4" i="8"/>
  <c r="R4" i="8"/>
  <c r="L10" i="8"/>
  <c r="V10" i="8" s="1"/>
  <c r="M10" i="8"/>
  <c r="N10" i="8"/>
  <c r="O10" i="8"/>
  <c r="P10" i="8"/>
  <c r="Q10" i="8"/>
  <c r="R10" i="8"/>
  <c r="L41" i="8"/>
  <c r="V41" i="8" s="1"/>
  <c r="M41" i="8"/>
  <c r="N41" i="8"/>
  <c r="O41" i="8"/>
  <c r="P41" i="8"/>
  <c r="Q41" i="8"/>
  <c r="R41" i="8"/>
  <c r="L31" i="8"/>
  <c r="V31" i="8" s="1"/>
  <c r="M31" i="8"/>
  <c r="N31" i="8"/>
  <c r="O31" i="8"/>
  <c r="P31" i="8"/>
  <c r="Q31" i="8"/>
  <c r="R31" i="8"/>
  <c r="L32" i="8"/>
  <c r="V32" i="8" s="1"/>
  <c r="M32" i="8"/>
  <c r="N32" i="8"/>
  <c r="O32" i="8"/>
  <c r="P32" i="8"/>
  <c r="Q32" i="8"/>
  <c r="R32" i="8"/>
  <c r="L42" i="8"/>
  <c r="V42" i="8" s="1"/>
  <c r="M42" i="8"/>
  <c r="N42" i="8"/>
  <c r="O42" i="8"/>
  <c r="P42" i="8"/>
  <c r="Q42" i="8"/>
  <c r="R42" i="8"/>
  <c r="L13" i="8"/>
  <c r="V13" i="8" s="1"/>
  <c r="M13" i="8"/>
  <c r="N13" i="8"/>
  <c r="O13" i="8"/>
  <c r="P13" i="8"/>
  <c r="Q13" i="8"/>
  <c r="R13" i="8"/>
  <c r="L36" i="8"/>
  <c r="V36" i="8" s="1"/>
  <c r="M36" i="8"/>
  <c r="N36" i="8"/>
  <c r="O36" i="8"/>
  <c r="P36" i="8"/>
  <c r="Q36" i="8"/>
  <c r="R36" i="8"/>
  <c r="L19" i="8"/>
  <c r="V19" i="8" s="1"/>
  <c r="M19" i="8"/>
  <c r="N19" i="8"/>
  <c r="O19" i="8"/>
  <c r="P19" i="8"/>
  <c r="Q19" i="8"/>
  <c r="R19" i="8"/>
  <c r="L15" i="8"/>
  <c r="V15" i="8" s="1"/>
  <c r="M15" i="8"/>
  <c r="N15" i="8"/>
  <c r="O15" i="8"/>
  <c r="P15" i="8"/>
  <c r="Q15" i="8"/>
  <c r="R15" i="8"/>
  <c r="L7" i="8"/>
  <c r="V7" i="8" s="1"/>
  <c r="M7" i="8"/>
  <c r="N7" i="8"/>
  <c r="O7" i="8"/>
  <c r="P7" i="8"/>
  <c r="Q7" i="8"/>
  <c r="R7" i="8"/>
  <c r="L27" i="8"/>
  <c r="V27" i="8" s="1"/>
  <c r="M27" i="8"/>
  <c r="N27" i="8"/>
  <c r="O27" i="8"/>
  <c r="P27" i="8"/>
  <c r="Q27" i="8"/>
  <c r="R27" i="8"/>
  <c r="L18" i="8"/>
  <c r="V18" i="8" s="1"/>
  <c r="M18" i="8"/>
  <c r="N18" i="8"/>
  <c r="O18" i="8"/>
  <c r="P18" i="8"/>
  <c r="Q18" i="8"/>
  <c r="R18" i="8"/>
  <c r="L8" i="8"/>
  <c r="V8" i="8" s="1"/>
  <c r="M8" i="8"/>
  <c r="N8" i="8"/>
  <c r="O8" i="8"/>
  <c r="P8" i="8"/>
  <c r="Q8" i="8"/>
  <c r="R8" i="8"/>
  <c r="L20" i="8"/>
  <c r="V20" i="8" s="1"/>
  <c r="M20" i="8"/>
  <c r="N20" i="8"/>
  <c r="O20" i="8"/>
  <c r="P20" i="8"/>
  <c r="Q20" i="8"/>
  <c r="R20" i="8"/>
  <c r="L23" i="8"/>
  <c r="V23" i="8" s="1"/>
  <c r="M23" i="8"/>
  <c r="N23" i="8"/>
  <c r="O23" i="8"/>
  <c r="P23" i="8"/>
  <c r="Q23" i="8"/>
  <c r="R23" i="8"/>
  <c r="L5" i="8"/>
  <c r="V5" i="8" s="1"/>
  <c r="M5" i="8"/>
  <c r="N5" i="8"/>
  <c r="O5" i="8"/>
  <c r="P5" i="8"/>
  <c r="Q5" i="8"/>
  <c r="R5" i="8"/>
  <c r="L22" i="8"/>
  <c r="V22" i="8" s="1"/>
  <c r="M22" i="8"/>
  <c r="N22" i="8"/>
  <c r="O22" i="8"/>
  <c r="P22" i="8"/>
  <c r="Q22" i="8"/>
  <c r="R22" i="8"/>
  <c r="L21" i="8"/>
  <c r="V21" i="8" s="1"/>
  <c r="M21" i="8"/>
  <c r="N21" i="8"/>
  <c r="O21" i="8"/>
  <c r="P21" i="8"/>
  <c r="Q21" i="8"/>
  <c r="R21" i="8"/>
  <c r="L24" i="8"/>
  <c r="V24" i="8" s="1"/>
  <c r="M24" i="8"/>
  <c r="N24" i="8"/>
  <c r="O24" i="8"/>
  <c r="P24" i="8"/>
  <c r="Q24" i="8"/>
  <c r="R24" i="8"/>
  <c r="L14" i="8"/>
  <c r="V14" i="8" s="1"/>
  <c r="M14" i="8"/>
  <c r="N14" i="8"/>
  <c r="O14" i="8"/>
  <c r="P14" i="8"/>
  <c r="Q14" i="8"/>
  <c r="R14" i="8"/>
  <c r="L6" i="8"/>
  <c r="V6" i="8" s="1"/>
  <c r="M6" i="8"/>
  <c r="N6" i="8"/>
  <c r="O6" i="8"/>
  <c r="P6" i="8"/>
  <c r="Q6" i="8"/>
  <c r="R6" i="8"/>
  <c r="L16" i="8"/>
  <c r="V16" i="8" s="1"/>
  <c r="M16" i="8"/>
  <c r="N16" i="8"/>
  <c r="O16" i="8"/>
  <c r="P16" i="8"/>
  <c r="Q16" i="8"/>
  <c r="R16" i="8"/>
  <c r="L17" i="8"/>
  <c r="V17" i="8" s="1"/>
  <c r="M17" i="8"/>
  <c r="N17" i="8"/>
  <c r="O17" i="8"/>
  <c r="P17" i="8"/>
  <c r="Q17" i="8"/>
  <c r="R17" i="8"/>
  <c r="L40" i="8"/>
  <c r="V40" i="8" s="1"/>
  <c r="M40" i="8"/>
  <c r="N40" i="8"/>
  <c r="O40" i="8"/>
  <c r="P40" i="8"/>
  <c r="Q40" i="8"/>
  <c r="R40" i="8"/>
  <c r="L11" i="8"/>
  <c r="V11" i="8" s="1"/>
  <c r="M11" i="8"/>
  <c r="N11" i="8"/>
  <c r="O11" i="8"/>
  <c r="P11" i="8"/>
  <c r="Q11" i="8"/>
  <c r="R11" i="8"/>
  <c r="L25" i="8"/>
  <c r="V25" i="8" s="1"/>
  <c r="M25" i="8"/>
  <c r="N25" i="8"/>
  <c r="O25" i="8"/>
  <c r="P25" i="8"/>
  <c r="Q25" i="8"/>
  <c r="R25" i="8"/>
  <c r="L37" i="8"/>
  <c r="V37" i="8" s="1"/>
  <c r="M37" i="8"/>
  <c r="N37" i="8"/>
  <c r="O37" i="8"/>
  <c r="P37" i="8"/>
  <c r="Q37" i="8"/>
  <c r="R37" i="8"/>
  <c r="M34" i="8"/>
  <c r="N34" i="8"/>
  <c r="O34" i="8"/>
  <c r="P34" i="8"/>
  <c r="Q34" i="8"/>
  <c r="R34" i="8"/>
  <c r="L34" i="8"/>
  <c r="V34" i="8" s="1"/>
  <c r="S25" i="8" l="1"/>
  <c r="W25" i="8" s="1"/>
  <c r="S16" i="8"/>
  <c r="W16" i="8" s="1"/>
  <c r="S21" i="8"/>
  <c r="W21" i="8" s="1"/>
  <c r="S20" i="8"/>
  <c r="W20" i="8" s="1"/>
  <c r="S7" i="8"/>
  <c r="W7" i="8" s="1"/>
  <c r="S36" i="8"/>
  <c r="W36" i="8" s="1"/>
  <c r="S13" i="8"/>
  <c r="W13" i="8" s="1"/>
  <c r="S31" i="8"/>
  <c r="W31" i="8" s="1"/>
  <c r="S41" i="8"/>
  <c r="W41" i="8" s="1"/>
  <c r="S26" i="8"/>
  <c r="W26" i="8" s="1"/>
  <c r="S43" i="8"/>
  <c r="S12" i="8"/>
  <c r="W12" i="8" s="1"/>
  <c r="S17" i="8"/>
  <c r="W17" i="8" s="1"/>
  <c r="S24" i="8"/>
  <c r="W24" i="8" s="1"/>
  <c r="S23" i="8"/>
  <c r="W23" i="8" s="1"/>
  <c r="S27" i="8"/>
  <c r="W27" i="8" s="1"/>
  <c r="S9" i="8"/>
  <c r="W9" i="8" s="1"/>
  <c r="S29" i="8"/>
  <c r="W29" i="8" s="1"/>
  <c r="S30" i="8"/>
  <c r="W30" i="8" s="1"/>
  <c r="S40" i="8"/>
  <c r="W40" i="8" s="1"/>
  <c r="S14" i="8"/>
  <c r="W14" i="8" s="1"/>
  <c r="S5" i="8"/>
  <c r="W5" i="8" s="1"/>
  <c r="S18" i="8"/>
  <c r="W18" i="8" s="1"/>
  <c r="S19" i="8"/>
  <c r="W19" i="8" s="1"/>
  <c r="S32" i="8"/>
  <c r="W32" i="8" s="1"/>
  <c r="S10" i="8"/>
  <c r="W10" i="8" s="1"/>
  <c r="S4" i="8"/>
  <c r="W4" i="8" s="1"/>
  <c r="S28" i="8"/>
  <c r="W28" i="8" s="1"/>
  <c r="S35" i="8"/>
  <c r="W35" i="8" s="1"/>
  <c r="S39" i="8"/>
  <c r="W39" i="8" s="1"/>
  <c r="S33" i="8"/>
  <c r="S3" i="8"/>
  <c r="W3" i="8" s="1"/>
  <c r="S37" i="8"/>
  <c r="W37" i="8" s="1"/>
  <c r="S34" i="8"/>
  <c r="W34" i="8" s="1"/>
  <c r="S11" i="8"/>
  <c r="W11" i="8" s="1"/>
  <c r="S6" i="8"/>
  <c r="W6" i="8" s="1"/>
  <c r="S22" i="8"/>
  <c r="W22" i="8" s="1"/>
  <c r="S8" i="8"/>
  <c r="W8" i="8" s="1"/>
  <c r="S15" i="8"/>
  <c r="W15" i="8" s="1"/>
  <c r="S42" i="8"/>
  <c r="W42" i="8" s="1"/>
  <c r="S38" i="8"/>
  <c r="W38" i="8" s="1"/>
  <c r="X40" i="8"/>
  <c r="X14" i="8"/>
  <c r="X5" i="8"/>
  <c r="X18" i="8"/>
  <c r="X19" i="8"/>
  <c r="X32" i="8"/>
  <c r="X4" i="8"/>
  <c r="X35" i="8"/>
  <c r="X33" i="8"/>
  <c r="B33" i="8" s="1"/>
  <c r="X3" i="8"/>
  <c r="X34" i="8"/>
  <c r="X11" i="8"/>
  <c r="B11" i="8" s="1"/>
  <c r="X6" i="8"/>
  <c r="X22" i="8"/>
  <c r="X8" i="8"/>
  <c r="X15" i="8"/>
  <c r="X42" i="8"/>
  <c r="X10" i="8"/>
  <c r="X28" i="8"/>
  <c r="X39" i="8"/>
  <c r="X38" i="8"/>
  <c r="X25" i="8"/>
  <c r="X16" i="8"/>
  <c r="X21" i="8"/>
  <c r="B21" i="8" s="1"/>
  <c r="X37" i="8"/>
  <c r="X17" i="8"/>
  <c r="X24" i="8"/>
  <c r="X23" i="8"/>
  <c r="X27" i="8"/>
  <c r="X36" i="8"/>
  <c r="X31" i="8"/>
  <c r="X9" i="8"/>
  <c r="X29" i="8"/>
  <c r="X30" i="8"/>
  <c r="X7" i="8"/>
  <c r="X20" i="8"/>
  <c r="B20" i="8" s="1"/>
  <c r="X13" i="8"/>
  <c r="X41" i="8"/>
  <c r="X26" i="8"/>
  <c r="X43" i="8"/>
  <c r="B43" i="8" s="1"/>
  <c r="X12" i="8"/>
  <c r="B39" i="8" l="1"/>
  <c r="B16" i="8"/>
  <c r="B3" i="8"/>
  <c r="B32" i="8"/>
  <c r="B14" i="8"/>
  <c r="B19" i="8"/>
  <c r="B24" i="8"/>
  <c r="B35" i="8"/>
  <c r="B18" i="8"/>
  <c r="B30" i="8"/>
  <c r="B9" i="8"/>
  <c r="B36" i="8"/>
  <c r="B23" i="8"/>
  <c r="B17" i="8"/>
  <c r="B38" i="8"/>
  <c r="B28" i="8"/>
  <c r="B42" i="8"/>
  <c r="B8" i="8"/>
  <c r="B6" i="8"/>
  <c r="B34" i="8"/>
  <c r="B29" i="8"/>
  <c r="B31" i="8"/>
  <c r="B27" i="8"/>
  <c r="B37" i="8"/>
  <c r="B4" i="8"/>
  <c r="B5" i="8"/>
  <c r="B25" i="8"/>
  <c r="B10" i="8"/>
  <c r="B15" i="8"/>
  <c r="B22" i="8"/>
  <c r="B40" i="8"/>
  <c r="B12" i="8"/>
  <c r="B41" i="8"/>
  <c r="B7" i="8"/>
  <c r="B26" i="8"/>
  <c r="B13" i="8"/>
</calcChain>
</file>

<file path=xl/sharedStrings.xml><?xml version="1.0" encoding="utf-8"?>
<sst xmlns="http://schemas.openxmlformats.org/spreadsheetml/2006/main" count="210" uniqueCount="139">
  <si>
    <t>CDU/CSU</t>
  </si>
  <si>
    <t>SPD</t>
  </si>
  <si>
    <t>AfD</t>
  </si>
  <si>
    <t>FDP</t>
  </si>
  <si>
    <t>Freie Wähler</t>
  </si>
  <si>
    <t>Piratenpartei</t>
  </si>
  <si>
    <t>NPD</t>
  </si>
  <si>
    <t>Familien-Partei</t>
  </si>
  <si>
    <t>ÖDP</t>
  </si>
  <si>
    <t>Die PARTEI</t>
  </si>
  <si>
    <t>Der Dritte Weg</t>
  </si>
  <si>
    <t>Bayernpartei</t>
  </si>
  <si>
    <t>Bündnis Grundeinkommen</t>
  </si>
  <si>
    <t>Bündnis C</t>
  </si>
  <si>
    <t>Demokratie DIREKT</t>
  </si>
  <si>
    <t>Die Frauen</t>
  </si>
  <si>
    <t>Die Grünen</t>
  </si>
  <si>
    <t>Die Linke</t>
  </si>
  <si>
    <t>Die Grauen</t>
  </si>
  <si>
    <t>Die Humanisten</t>
  </si>
  <si>
    <t>DiEM25</t>
  </si>
  <si>
    <t>Die Rechte</t>
  </si>
  <si>
    <t>Die Violetten</t>
  </si>
  <si>
    <t>DKP</t>
  </si>
  <si>
    <t>Europäische Partei Liebe</t>
  </si>
  <si>
    <t>Gesundheitsforschung</t>
  </si>
  <si>
    <t>Graue Panther</t>
  </si>
  <si>
    <t>LKR</t>
  </si>
  <si>
    <t>Menschliche Welt</t>
  </si>
  <si>
    <t>MLPD</t>
  </si>
  <si>
    <t>Neue Liberale</t>
  </si>
  <si>
    <t>ÖkoLinX</t>
  </si>
  <si>
    <t>Partei für die Tiere</t>
  </si>
  <si>
    <t>Sozialistische Gleichheitspartei</t>
  </si>
  <si>
    <t>Tierschutzallianz</t>
  </si>
  <si>
    <t>Tierschutz hier!</t>
  </si>
  <si>
    <t>Volt</t>
  </si>
  <si>
    <t>Parteiname</t>
  </si>
  <si>
    <t>Twitter</t>
  </si>
  <si>
    <t>Website</t>
  </si>
  <si>
    <t>Programm</t>
  </si>
  <si>
    <t>Facebook</t>
  </si>
  <si>
    <t>Tierschutzpartei</t>
  </si>
  <si>
    <t>Volksabstimmung</t>
  </si>
  <si>
    <t>Ja</t>
  </si>
  <si>
    <t>Nein</t>
  </si>
  <si>
    <t>HTML</t>
  </si>
  <si>
    <t>PDF</t>
  </si>
  <si>
    <t>Audio</t>
  </si>
  <si>
    <t>Word</t>
  </si>
  <si>
    <t>Gesamt</t>
  </si>
  <si>
    <t>Im EP</t>
  </si>
  <si>
    <t>Punkte</t>
  </si>
  <si>
    <t>Bonus</t>
  </si>
  <si>
    <t>Formate</t>
  </si>
  <si>
    <t>Social Media</t>
  </si>
  <si>
    <t>Gewichtung Website</t>
  </si>
  <si>
    <t>Gewichtung Programm</t>
  </si>
  <si>
    <t>Gewichtung Social Media</t>
  </si>
  <si>
    <t>Noten</t>
  </si>
  <si>
    <t>Werte</t>
  </si>
  <si>
    <t>Platz</t>
  </si>
  <si>
    <t>Rechnung Programm</t>
  </si>
  <si>
    <t>Wert: Inversion der Schulnote (1 = 5 Punkte, 2 = 4 Punkte, etc.)</t>
  </si>
  <si>
    <t>Wert: (Punkte aus Schulnoten) / (Anzahle Formate) + (Bonus für Formate besser als Schulnote 5)</t>
  </si>
  <si>
    <t>Wert: Summe der Inversion der Schulnoten</t>
  </si>
  <si>
    <t>Fiktiver Vergleichswert: Überall gute Barrierefreiheit</t>
  </si>
  <si>
    <t>Programm (HTML)</t>
  </si>
  <si>
    <t>Programm (PDF)</t>
  </si>
  <si>
    <t>Programm (Word)</t>
  </si>
  <si>
    <t>Programm (Audio)</t>
  </si>
  <si>
    <t>BIG</t>
  </si>
  <si>
    <t>Spalte</t>
  </si>
  <si>
    <t>Inhalt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</si>
  <si>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</si>
  <si>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</si>
  <si>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</si>
  <si>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</si>
  <si>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</si>
  <si>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</si>
  <si>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</si>
  <si>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</si>
  <si>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</si>
  <si>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</si>
  <si>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</si>
  <si>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</si>
  <si>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</si>
  <si>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</si>
  <si>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</si>
  <si>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</si>
  <si>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</si>
  <si>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</si>
  <si>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T</t>
  </si>
  <si>
    <t>U</t>
  </si>
  <si>
    <t>V</t>
  </si>
  <si>
    <t xml:space="preserve">S </t>
  </si>
  <si>
    <t>W</t>
  </si>
  <si>
    <t>X</t>
  </si>
  <si>
    <t>Platz auf Rangliste</t>
  </si>
  <si>
    <t>Gesamtpunktzahl</t>
  </si>
  <si>
    <t>Name der Partei</t>
  </si>
  <si>
    <t>Aktuell vertreten im Europäischen Parlament (Ja/Nein)</t>
  </si>
  <si>
    <t>Note für HTML-Version des Wahlprogramms</t>
  </si>
  <si>
    <t>Note für PDF-Version des Wahlprogramms</t>
  </si>
  <si>
    <t>Note für Word-Version des Wahlprogramms</t>
  </si>
  <si>
    <t>Note für Audio-Version des Wahlprogramms</t>
  </si>
  <si>
    <t>Note für Twitter</t>
  </si>
  <si>
    <t>Note für Facebook</t>
  </si>
  <si>
    <t>Punkte für HTML-Version des Wahlprogramms</t>
  </si>
  <si>
    <t>Punkte für PDF-Version des Wahlprogramms</t>
  </si>
  <si>
    <t>Punkte für Word-Version des Wahlprogramms</t>
  </si>
  <si>
    <t>Punkte für Audio-Version des Wahlprogramms</t>
  </si>
  <si>
    <t>Punkte für Twitter</t>
  </si>
  <si>
    <t>Punkte für Facebook</t>
  </si>
  <si>
    <t>Note für Website</t>
  </si>
  <si>
    <t>Ergänzende Informationen zum Barrierefreiheitsranking des DBSV</t>
  </si>
  <si>
    <t>Stand: Mai 2019</t>
  </si>
  <si>
    <t>Anmerkung</t>
  </si>
  <si>
    <t>Entspricht Summe der Spalten V, W, X mit Gewichtung im Bereich (B45:B47)</t>
  </si>
  <si>
    <t>Keine Anmerkung</t>
  </si>
  <si>
    <t>Ja/Nein</t>
  </si>
  <si>
    <t>Note "1" entspricht 5 Punkten, Note "2" entspricht 4 Punkten usw.</t>
  </si>
  <si>
    <t>Je ein Punkt für Wahlprogramme mit Note besser als "5"</t>
  </si>
  <si>
    <t>Entspricht Punkte für Website</t>
  </si>
  <si>
    <t>Entspricht (Summe)/(Formate) + (Bonus)</t>
  </si>
  <si>
    <t>Entspricht Summe aus Punkte Twitter und Punkte Facebook</t>
  </si>
  <si>
    <t>Punkte für Website</t>
  </si>
  <si>
    <t>Wert Website</t>
  </si>
  <si>
    <t>Wert Programm</t>
  </si>
  <si>
    <t>Wert Social Media</t>
  </si>
  <si>
    <t>Schulnote nach deutschem Prinzip (1 - sehr gut bis 6 - ungenügend)</t>
  </si>
  <si>
    <t>Punkte Wahlprogramm</t>
  </si>
  <si>
    <t>Summe der Punkte für Wahlprogramme in den Spalten M, N, O, P</t>
  </si>
  <si>
    <t>Formate Wahlprogramm</t>
  </si>
  <si>
    <t>Anzahl der zur Verfügung gestellten Formate</t>
  </si>
  <si>
    <t>Bonus Wahlprogramm</t>
  </si>
  <si>
    <t xml:space="preserve">Alle Informationen unter:   </t>
  </si>
  <si>
    <t>www.dbsv.org/zeugnisvergabe.html</t>
  </si>
  <si>
    <t>Platz 0 in Zeile 3 als fiktiver Vergleichswert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</si>
</sst>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.5"/>
      <color theme="1"/>
      <name val="Verdana"/>
      <family val="2"/>
    </font>
    <font>
      <sz val="11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6"/>
      <color theme="1"/>
      <name val="Verdana"/>
      <family val="2"/>
    </font>
    <font>
      <b/>
      <i/>
      <sz val="11.5"/>
      <color theme="1"/>
      <name val="Verdana"/>
      <family val="2"/>
    </font>
    <font>
      <b/>
      <u/>
      <sz val="11.5"/>
      <color theme="1"/>
      <name val="Verdana"/>
      <family val="2"/>
    </font>
    <font>
      <u/>
      <sz val="11.5"/>
      <color theme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2" xfId="0" applyFont="1" applyBorder="1"/>
    <xf numFmtId="0" fontId="2" fillId="0" borderId="4" xfId="0" applyFont="1" applyBorder="1"/>
    <xf numFmtId="0" fontId="2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/>
    <xf numFmtId="0" fontId="2" fillId="0" borderId="18" xfId="0" applyFont="1" applyBorder="1"/>
    <xf numFmtId="0" fontId="2" fillId="0" borderId="11" xfId="0" applyFont="1" applyBorder="1"/>
    <xf numFmtId="0" fontId="2" fillId="2" borderId="1" xfId="0" applyFont="1" applyFill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/>
    <xf numFmtId="0" fontId="2" fillId="2" borderId="1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2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7" fillId="0" borderId="0" xfId="1"/>
  </cellXfs>
  <cellStyles count="2">
    <cellStyle name="Hyperlink" xfId="1" builtinId="8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bsv.org/zeugnisvergab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B7" sqref="B7"/>
    </sheetView>
  </sheetViews>
  <sheetFormatPr baseColWidth="10" defaultRowHeight="14.25" x14ac:dyDescent="0.2"/>
  <cols>
    <col min="1" max="1" width="6.59765625" customWidth="1"/>
    <col min="2" max="2" width="41.796875" bestFit="1" customWidth="1"/>
  </cols>
  <sheetData>
    <row r="1" spans="1:3" s="57" customFormat="1" ht="19.5" x14ac:dyDescent="0.25">
      <c r="A1" s="57" t="s">
        <v>115</v>
      </c>
    </row>
    <row r="2" spans="1:3" s="58" customFormat="1" x14ac:dyDescent="0.2">
      <c r="A2" s="58" t="s">
        <v>116</v>
      </c>
    </row>
    <row r="4" spans="1:3" x14ac:dyDescent="0.2">
      <c r="A4" s="59" t="s">
        <v>72</v>
      </c>
      <c r="B4" s="59" t="s">
        <v>73</v>
      </c>
      <c r="C4" s="59" t="s">
        <v>117</v>
      </c>
    </row>
    <row r="5" spans="1:3" x14ac:dyDescent="0.2">
      <c r="A5" s="9" t="s">
        <v>74</v>
      </c>
      <c r="B5" t="s">
        <v>98</v>
      </c>
      <c r="C5" t="s">
        <v>138</v>
      </c>
    </row>
    <row r="6" spans="1:3" x14ac:dyDescent="0.2">
      <c r="A6" s="9" t="s">
        <v>75</v>
      </c>
      <c r="B6" t="s">
        <v>99</v>
      </c>
      <c r="C6" t="s">
        <v>118</v>
      </c>
    </row>
    <row r="7" spans="1:3" x14ac:dyDescent="0.2">
      <c r="A7" s="9" t="s">
        <v>76</v>
      </c>
      <c r="B7" t="s">
        <v>100</v>
      </c>
      <c r="C7" t="s">
        <v>119</v>
      </c>
    </row>
    <row r="8" spans="1:3" x14ac:dyDescent="0.2">
      <c r="A8" s="9" t="s">
        <v>77</v>
      </c>
      <c r="B8" t="s">
        <v>101</v>
      </c>
      <c r="C8" t="s">
        <v>120</v>
      </c>
    </row>
    <row r="9" spans="1:3" x14ac:dyDescent="0.2">
      <c r="A9" s="9" t="s">
        <v>78</v>
      </c>
      <c r="B9" t="s">
        <v>114</v>
      </c>
      <c r="C9" t="s">
        <v>130</v>
      </c>
    </row>
    <row r="10" spans="1:3" x14ac:dyDescent="0.2">
      <c r="A10" s="9" t="s">
        <v>79</v>
      </c>
      <c r="B10" t="s">
        <v>102</v>
      </c>
      <c r="C10" t="s">
        <v>130</v>
      </c>
    </row>
    <row r="11" spans="1:3" x14ac:dyDescent="0.2">
      <c r="A11" s="9" t="s">
        <v>80</v>
      </c>
      <c r="B11" t="s">
        <v>103</v>
      </c>
      <c r="C11" t="s">
        <v>130</v>
      </c>
    </row>
    <row r="12" spans="1:3" x14ac:dyDescent="0.2">
      <c r="A12" s="9" t="s">
        <v>81</v>
      </c>
      <c r="B12" t="s">
        <v>104</v>
      </c>
      <c r="C12" t="s">
        <v>130</v>
      </c>
    </row>
    <row r="13" spans="1:3" x14ac:dyDescent="0.2">
      <c r="A13" s="9" t="s">
        <v>82</v>
      </c>
      <c r="B13" t="s">
        <v>105</v>
      </c>
      <c r="C13" t="s">
        <v>130</v>
      </c>
    </row>
    <row r="14" spans="1:3" x14ac:dyDescent="0.2">
      <c r="A14" s="9" t="s">
        <v>83</v>
      </c>
      <c r="B14" t="s">
        <v>106</v>
      </c>
      <c r="C14" t="s">
        <v>130</v>
      </c>
    </row>
    <row r="15" spans="1:3" x14ac:dyDescent="0.2">
      <c r="A15" s="9" t="s">
        <v>84</v>
      </c>
      <c r="B15" t="s">
        <v>107</v>
      </c>
      <c r="C15" t="s">
        <v>130</v>
      </c>
    </row>
    <row r="16" spans="1:3" x14ac:dyDescent="0.2">
      <c r="A16" s="9" t="s">
        <v>85</v>
      </c>
      <c r="B16" t="s">
        <v>126</v>
      </c>
      <c r="C16" t="s">
        <v>121</v>
      </c>
    </row>
    <row r="17" spans="1:3" x14ac:dyDescent="0.2">
      <c r="A17" s="9" t="s">
        <v>86</v>
      </c>
      <c r="B17" t="s">
        <v>108</v>
      </c>
      <c r="C17" t="s">
        <v>121</v>
      </c>
    </row>
    <row r="18" spans="1:3" x14ac:dyDescent="0.2">
      <c r="A18" s="9" t="s">
        <v>87</v>
      </c>
      <c r="B18" t="s">
        <v>109</v>
      </c>
      <c r="C18" t="s">
        <v>121</v>
      </c>
    </row>
    <row r="19" spans="1:3" x14ac:dyDescent="0.2">
      <c r="A19" s="9" t="s">
        <v>88</v>
      </c>
      <c r="B19" t="s">
        <v>110</v>
      </c>
      <c r="C19" t="s">
        <v>121</v>
      </c>
    </row>
    <row r="20" spans="1:3" x14ac:dyDescent="0.2">
      <c r="A20" s="9" t="s">
        <v>89</v>
      </c>
      <c r="B20" t="s">
        <v>111</v>
      </c>
      <c r="C20" t="s">
        <v>121</v>
      </c>
    </row>
    <row r="21" spans="1:3" x14ac:dyDescent="0.2">
      <c r="A21" s="9" t="s">
        <v>90</v>
      </c>
      <c r="B21" t="s">
        <v>112</v>
      </c>
      <c r="C21" t="s">
        <v>121</v>
      </c>
    </row>
    <row r="22" spans="1:3" x14ac:dyDescent="0.2">
      <c r="A22" s="9" t="s">
        <v>91</v>
      </c>
      <c r="B22" t="s">
        <v>113</v>
      </c>
      <c r="C22" t="s">
        <v>121</v>
      </c>
    </row>
    <row r="23" spans="1:3" x14ac:dyDescent="0.2">
      <c r="A23" s="9" t="s">
        <v>95</v>
      </c>
      <c r="B23" t="s">
        <v>131</v>
      </c>
      <c r="C23" t="s">
        <v>132</v>
      </c>
    </row>
    <row r="24" spans="1:3" x14ac:dyDescent="0.2">
      <c r="A24" s="9" t="s">
        <v>92</v>
      </c>
      <c r="B24" t="s">
        <v>133</v>
      </c>
      <c r="C24" t="s">
        <v>134</v>
      </c>
    </row>
    <row r="25" spans="1:3" x14ac:dyDescent="0.2">
      <c r="A25" s="9" t="s">
        <v>93</v>
      </c>
      <c r="B25" t="s">
        <v>135</v>
      </c>
      <c r="C25" t="s">
        <v>122</v>
      </c>
    </row>
    <row r="26" spans="1:3" x14ac:dyDescent="0.2">
      <c r="A26" s="9" t="s">
        <v>94</v>
      </c>
      <c r="B26" t="s">
        <v>127</v>
      </c>
      <c r="C26" t="s">
        <v>123</v>
      </c>
    </row>
    <row r="27" spans="1:3" x14ac:dyDescent="0.2">
      <c r="A27" s="9" t="s">
        <v>96</v>
      </c>
      <c r="B27" t="s">
        <v>128</v>
      </c>
      <c r="C27" t="s">
        <v>124</v>
      </c>
    </row>
    <row r="28" spans="1:3" x14ac:dyDescent="0.2">
      <c r="A28" s="9" t="s">
        <v>97</v>
      </c>
      <c r="B28" t="s">
        <v>129</v>
      </c>
      <c r="C28" t="s">
        <v>125</v>
      </c>
    </row>
    <row r="30" spans="1:3" x14ac:dyDescent="0.2">
      <c r="B30" s="60" t="s">
        <v>136</v>
      </c>
      <c r="C30" s="61" t="s">
        <v>137</v>
      </c>
    </row>
  </sheetData>
  <sheetProtection password="DFCB" sheet="1" objects="1" scenarios="1"/>
  <hyperlinks>
    <hyperlink ref="C30" r:id="rId1"/>
  </hyperlinks>
  <pageMargins left="0.7" right="0.7" top="0.78740157499999996" bottom="0.78740157499999996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tabSelected="1" zoomScale="90" zoomScaleNormal="90" workbookViewId="0">
      <selection activeCell="E3" sqref="E3"/>
    </sheetView>
  </sheetViews>
  <sheetFormatPr baseColWidth="10" defaultRowHeight="14.25" x14ac:dyDescent="0.2"/>
  <cols>
    <col min="1" max="1" width="7.8984375" style="21" bestFit="1" customWidth="1"/>
    <col min="2" max="2" width="9.796875" style="21" bestFit="1" customWidth="1"/>
    <col min="3" max="3" width="21.09765625" style="1" customWidth="1"/>
    <col min="4" max="4" width="7.69921875" style="1" customWidth="1"/>
    <col min="5" max="5" width="10.09765625" style="21" bestFit="1" customWidth="1"/>
    <col min="6" max="6" width="11.8984375" style="21" bestFit="1" customWidth="1"/>
    <col min="7" max="7" width="10.5" style="21" bestFit="1" customWidth="1"/>
    <col min="8" max="9" width="11.8984375" style="21" bestFit="1" customWidth="1"/>
    <col min="10" max="10" width="9.3984375" style="21" bestFit="1" customWidth="1"/>
    <col min="11" max="11" width="11.296875" style="21" bestFit="1" customWidth="1"/>
    <col min="12" max="12" width="6.296875" style="9" hidden="1" customWidth="1"/>
    <col min="13" max="13" width="4.59765625" style="21" hidden="1" customWidth="1"/>
    <col min="14" max="14" width="3.59765625" style="21" hidden="1" customWidth="1"/>
    <col min="15" max="15" width="4.5" style="21" hidden="1" customWidth="1"/>
    <col min="16" max="16" width="4.59765625" style="21" hidden="1" customWidth="1"/>
    <col min="17" max="17" width="5.69921875" style="21" hidden="1" customWidth="1"/>
    <col min="18" max="18" width="7.19921875" style="21" hidden="1" customWidth="1"/>
    <col min="19" max="20" width="6.3984375" style="21" hidden="1" customWidth="1"/>
    <col min="21" max="21" width="4.8984375" style="21" hidden="1" customWidth="1"/>
    <col min="22" max="22" width="10.09765625" style="21" bestFit="1" customWidth="1"/>
    <col min="23" max="23" width="11.8984375" style="21" bestFit="1" customWidth="1"/>
    <col min="24" max="24" width="13.296875" style="21" bestFit="1" customWidth="1"/>
    <col min="26" max="16384" width="11.19921875" style="1"/>
  </cols>
  <sheetData>
    <row r="1" spans="1:25" x14ac:dyDescent="0.2">
      <c r="A1" s="28"/>
      <c r="B1" s="28"/>
      <c r="C1" s="5"/>
      <c r="D1" s="45"/>
      <c r="E1" s="46" t="s">
        <v>59</v>
      </c>
      <c r="F1" s="47" t="s">
        <v>59</v>
      </c>
      <c r="G1" s="47" t="s">
        <v>59</v>
      </c>
      <c r="H1" s="47" t="s">
        <v>59</v>
      </c>
      <c r="I1" s="47" t="s">
        <v>59</v>
      </c>
      <c r="J1" s="47" t="s">
        <v>59</v>
      </c>
      <c r="K1" s="47" t="s">
        <v>59</v>
      </c>
      <c r="L1" s="46" t="s">
        <v>52</v>
      </c>
      <c r="M1" s="47" t="s">
        <v>52</v>
      </c>
      <c r="N1" s="47" t="s">
        <v>52</v>
      </c>
      <c r="O1" s="47" t="s">
        <v>52</v>
      </c>
      <c r="P1" s="47" t="s">
        <v>52</v>
      </c>
      <c r="Q1" s="47" t="s">
        <v>52</v>
      </c>
      <c r="R1" s="47" t="s">
        <v>52</v>
      </c>
      <c r="S1" s="48" t="s">
        <v>62</v>
      </c>
      <c r="T1" s="49" t="s">
        <v>62</v>
      </c>
      <c r="U1" s="49" t="s">
        <v>62</v>
      </c>
      <c r="V1" s="46" t="s">
        <v>60</v>
      </c>
      <c r="W1" s="47" t="s">
        <v>60</v>
      </c>
      <c r="X1" s="50" t="s">
        <v>60</v>
      </c>
    </row>
    <row r="2" spans="1:25" s="32" customFormat="1" ht="30.75" customHeight="1" thickBot="1" x14ac:dyDescent="0.25">
      <c r="A2" s="29" t="s">
        <v>61</v>
      </c>
      <c r="B2" s="29" t="s">
        <v>50</v>
      </c>
      <c r="C2" s="30" t="s">
        <v>37</v>
      </c>
      <c r="D2" s="51" t="s">
        <v>51</v>
      </c>
      <c r="E2" s="52" t="s">
        <v>39</v>
      </c>
      <c r="F2" s="52" t="s">
        <v>67</v>
      </c>
      <c r="G2" s="53" t="s">
        <v>68</v>
      </c>
      <c r="H2" s="53" t="s">
        <v>69</v>
      </c>
      <c r="I2" s="54" t="s">
        <v>70</v>
      </c>
      <c r="J2" s="53" t="s">
        <v>38</v>
      </c>
      <c r="K2" s="53" t="s">
        <v>41</v>
      </c>
      <c r="L2" s="52" t="s">
        <v>39</v>
      </c>
      <c r="M2" s="52" t="s">
        <v>46</v>
      </c>
      <c r="N2" s="53" t="s">
        <v>47</v>
      </c>
      <c r="O2" s="53" t="s">
        <v>49</v>
      </c>
      <c r="P2" s="54" t="s">
        <v>48</v>
      </c>
      <c r="Q2" s="53" t="s">
        <v>38</v>
      </c>
      <c r="R2" s="53" t="s">
        <v>41</v>
      </c>
      <c r="S2" s="55" t="s">
        <v>52</v>
      </c>
      <c r="T2" s="56" t="s">
        <v>54</v>
      </c>
      <c r="U2" s="56" t="s">
        <v>53</v>
      </c>
      <c r="V2" s="52" t="s">
        <v>39</v>
      </c>
      <c r="W2" s="53" t="s">
        <v>40</v>
      </c>
      <c r="X2" s="54" t="s">
        <v>55</v>
      </c>
      <c r="Y2" s="31"/>
    </row>
    <row r="3" spans="1:25" s="44" customFormat="1" ht="25.5" customHeight="1" thickTop="1" x14ac:dyDescent="0.2">
      <c r="A3" s="33">
        <v>0</v>
      </c>
      <c r="B3" s="33">
        <f t="shared" ref="B3:B43" si="0">$B$45*V3+$B$46*W3+$B$47*X3</f>
        <v>40</v>
      </c>
      <c r="C3" s="34" t="s">
        <v>66</v>
      </c>
      <c r="D3" s="35"/>
      <c r="E3" s="36">
        <v>2</v>
      </c>
      <c r="F3" s="36">
        <v>2</v>
      </c>
      <c r="G3" s="37">
        <v>2</v>
      </c>
      <c r="H3" s="37">
        <v>2</v>
      </c>
      <c r="I3" s="38">
        <v>2</v>
      </c>
      <c r="J3" s="37">
        <v>2</v>
      </c>
      <c r="K3" s="37">
        <v>2</v>
      </c>
      <c r="L3" s="39">
        <f t="shared" ref="L3:L43" si="1">IF(E3=0,0,6-E3)</f>
        <v>4</v>
      </c>
      <c r="M3" s="39">
        <f t="shared" ref="M3:M43" si="2">IF(F3=0,0,6-F3)</f>
        <v>4</v>
      </c>
      <c r="N3" s="33">
        <f t="shared" ref="N3:N43" si="3">IF(G3=0,0,6-G3)</f>
        <v>4</v>
      </c>
      <c r="O3" s="33">
        <f t="shared" ref="O3:O43" si="4">IF(H3=0,0,6-H3)</f>
        <v>4</v>
      </c>
      <c r="P3" s="40">
        <f t="shared" ref="P3:P43" si="5">IF(I3=0,0,6-I3)</f>
        <v>4</v>
      </c>
      <c r="Q3" s="33">
        <f t="shared" ref="Q3:Q43" si="6">IF(J3=0,0,6-J3)</f>
        <v>4</v>
      </c>
      <c r="R3" s="33">
        <f t="shared" ref="R3:R43" si="7">IF(K3=0,0,6-K3)</f>
        <v>4</v>
      </c>
      <c r="S3" s="41">
        <f t="shared" ref="S3:S43" si="8">SUM(M3:P3)</f>
        <v>16</v>
      </c>
      <c r="T3" s="42">
        <f t="shared" ref="T3:T43" si="9">COUNTIF(F3:I3,"&gt;0")</f>
        <v>4</v>
      </c>
      <c r="U3" s="42">
        <f t="shared" ref="U3:U43" si="10">COUNTIF(F3:I3,"&lt;5")-COUNTIF(F3:I3,"=0")</f>
        <v>4</v>
      </c>
      <c r="V3" s="39">
        <f t="shared" ref="V3:V43" si="11">L3</f>
        <v>4</v>
      </c>
      <c r="W3" s="33">
        <f t="shared" ref="W3:W32" si="12">S3/T3+U3</f>
        <v>8</v>
      </c>
      <c r="X3" s="40">
        <f t="shared" ref="X3:X43" si="13">Q3+R3</f>
        <v>8</v>
      </c>
      <c r="Y3" s="43"/>
    </row>
    <row r="4" spans="1:25" x14ac:dyDescent="0.2">
      <c r="A4" s="7">
        <v>1</v>
      </c>
      <c r="B4" s="7">
        <f t="shared" si="0"/>
        <v>28.25</v>
      </c>
      <c r="C4" s="13" t="s">
        <v>17</v>
      </c>
      <c r="D4" s="12" t="s">
        <v>44</v>
      </c>
      <c r="E4" s="14">
        <v>3</v>
      </c>
      <c r="F4" s="14">
        <v>3</v>
      </c>
      <c r="G4" s="6">
        <v>4</v>
      </c>
      <c r="H4" s="6">
        <v>4</v>
      </c>
      <c r="I4" s="15">
        <v>2</v>
      </c>
      <c r="J4" s="6">
        <v>5</v>
      </c>
      <c r="K4" s="6">
        <v>5</v>
      </c>
      <c r="L4" s="16">
        <f t="shared" si="1"/>
        <v>3</v>
      </c>
      <c r="M4" s="16">
        <f t="shared" si="2"/>
        <v>3</v>
      </c>
      <c r="N4" s="7">
        <f t="shared" si="3"/>
        <v>2</v>
      </c>
      <c r="O4" s="7">
        <f t="shared" si="4"/>
        <v>2</v>
      </c>
      <c r="P4" s="17">
        <f t="shared" si="5"/>
        <v>4</v>
      </c>
      <c r="Q4" s="7">
        <f t="shared" si="6"/>
        <v>1</v>
      </c>
      <c r="R4" s="7">
        <f t="shared" si="7"/>
        <v>1</v>
      </c>
      <c r="S4" s="23">
        <f t="shared" si="8"/>
        <v>11</v>
      </c>
      <c r="T4" s="20">
        <f t="shared" si="9"/>
        <v>4</v>
      </c>
      <c r="U4" s="20">
        <f t="shared" si="10"/>
        <v>4</v>
      </c>
      <c r="V4" s="16">
        <f t="shared" si="11"/>
        <v>3</v>
      </c>
      <c r="W4" s="7">
        <f t="shared" si="12"/>
        <v>6.75</v>
      </c>
      <c r="X4" s="17">
        <f t="shared" si="13"/>
        <v>2</v>
      </c>
    </row>
    <row r="5" spans="1:25" x14ac:dyDescent="0.2">
      <c r="A5" s="7">
        <v>2</v>
      </c>
      <c r="B5" s="7">
        <f t="shared" si="0"/>
        <v>25</v>
      </c>
      <c r="C5" s="2" t="s">
        <v>6</v>
      </c>
      <c r="D5" s="22" t="s">
        <v>44</v>
      </c>
      <c r="E5" s="16">
        <v>2</v>
      </c>
      <c r="F5" s="16">
        <v>2</v>
      </c>
      <c r="G5" s="7">
        <v>0</v>
      </c>
      <c r="H5" s="7">
        <v>0</v>
      </c>
      <c r="I5" s="17">
        <v>0</v>
      </c>
      <c r="J5" s="7">
        <v>5</v>
      </c>
      <c r="K5" s="7">
        <v>5</v>
      </c>
      <c r="L5" s="16">
        <f t="shared" si="1"/>
        <v>4</v>
      </c>
      <c r="M5" s="16">
        <f t="shared" si="2"/>
        <v>4</v>
      </c>
      <c r="N5" s="7">
        <f t="shared" si="3"/>
        <v>0</v>
      </c>
      <c r="O5" s="7">
        <f t="shared" si="4"/>
        <v>0</v>
      </c>
      <c r="P5" s="17">
        <f t="shared" si="5"/>
        <v>0</v>
      </c>
      <c r="Q5" s="7">
        <f t="shared" si="6"/>
        <v>1</v>
      </c>
      <c r="R5" s="7">
        <f t="shared" si="7"/>
        <v>1</v>
      </c>
      <c r="S5" s="23">
        <f t="shared" si="8"/>
        <v>4</v>
      </c>
      <c r="T5" s="20">
        <f t="shared" si="9"/>
        <v>1</v>
      </c>
      <c r="U5" s="20">
        <f t="shared" si="10"/>
        <v>1</v>
      </c>
      <c r="V5" s="16">
        <f t="shared" si="11"/>
        <v>4</v>
      </c>
      <c r="W5" s="7">
        <f t="shared" si="12"/>
        <v>5</v>
      </c>
      <c r="X5" s="17">
        <f t="shared" si="13"/>
        <v>2</v>
      </c>
    </row>
    <row r="6" spans="1:25" x14ac:dyDescent="0.2">
      <c r="A6" s="7">
        <v>3</v>
      </c>
      <c r="B6" s="7">
        <f t="shared" si="0"/>
        <v>24</v>
      </c>
      <c r="C6" s="2" t="s">
        <v>33</v>
      </c>
      <c r="D6" s="22" t="s">
        <v>45</v>
      </c>
      <c r="E6" s="16">
        <v>2</v>
      </c>
      <c r="F6" s="16">
        <v>2</v>
      </c>
      <c r="G6" s="7">
        <v>0</v>
      </c>
      <c r="H6" s="7">
        <v>0</v>
      </c>
      <c r="I6" s="17">
        <v>0</v>
      </c>
      <c r="J6" s="7">
        <v>0</v>
      </c>
      <c r="K6" s="7">
        <v>5</v>
      </c>
      <c r="L6" s="16">
        <f t="shared" si="1"/>
        <v>4</v>
      </c>
      <c r="M6" s="16">
        <f t="shared" si="2"/>
        <v>4</v>
      </c>
      <c r="N6" s="7">
        <f t="shared" si="3"/>
        <v>0</v>
      </c>
      <c r="O6" s="7">
        <f t="shared" si="4"/>
        <v>0</v>
      </c>
      <c r="P6" s="17">
        <f t="shared" si="5"/>
        <v>0</v>
      </c>
      <c r="Q6" s="7">
        <f t="shared" si="6"/>
        <v>0</v>
      </c>
      <c r="R6" s="7">
        <f t="shared" si="7"/>
        <v>1</v>
      </c>
      <c r="S6" s="23">
        <f t="shared" si="8"/>
        <v>4</v>
      </c>
      <c r="T6" s="20">
        <f t="shared" si="9"/>
        <v>1</v>
      </c>
      <c r="U6" s="20">
        <f t="shared" si="10"/>
        <v>1</v>
      </c>
      <c r="V6" s="16">
        <f t="shared" si="11"/>
        <v>4</v>
      </c>
      <c r="W6" s="7">
        <f t="shared" si="12"/>
        <v>5</v>
      </c>
      <c r="X6" s="17">
        <f t="shared" si="13"/>
        <v>1</v>
      </c>
    </row>
    <row r="7" spans="1:25" x14ac:dyDescent="0.2">
      <c r="A7" s="7">
        <v>4</v>
      </c>
      <c r="B7" s="7">
        <f t="shared" si="0"/>
        <v>24</v>
      </c>
      <c r="C7" s="2" t="s">
        <v>25</v>
      </c>
      <c r="D7" s="22" t="s">
        <v>45</v>
      </c>
      <c r="E7" s="16">
        <v>3</v>
      </c>
      <c r="F7" s="16">
        <v>2</v>
      </c>
      <c r="G7" s="7">
        <v>0</v>
      </c>
      <c r="H7" s="7">
        <v>0</v>
      </c>
      <c r="I7" s="17">
        <v>0</v>
      </c>
      <c r="J7" s="7">
        <v>5</v>
      </c>
      <c r="K7" s="7">
        <v>4</v>
      </c>
      <c r="L7" s="16">
        <f t="shared" si="1"/>
        <v>3</v>
      </c>
      <c r="M7" s="16">
        <f t="shared" si="2"/>
        <v>4</v>
      </c>
      <c r="N7" s="7">
        <f t="shared" si="3"/>
        <v>0</v>
      </c>
      <c r="O7" s="7">
        <f t="shared" si="4"/>
        <v>0</v>
      </c>
      <c r="P7" s="17">
        <f t="shared" si="5"/>
        <v>0</v>
      </c>
      <c r="Q7" s="7">
        <f t="shared" si="6"/>
        <v>1</v>
      </c>
      <c r="R7" s="7">
        <f t="shared" si="7"/>
        <v>2</v>
      </c>
      <c r="S7" s="23">
        <f t="shared" si="8"/>
        <v>4</v>
      </c>
      <c r="T7" s="20">
        <f t="shared" si="9"/>
        <v>1</v>
      </c>
      <c r="U7" s="20">
        <f t="shared" si="10"/>
        <v>1</v>
      </c>
      <c r="V7" s="16">
        <f t="shared" si="11"/>
        <v>3</v>
      </c>
      <c r="W7" s="7">
        <f t="shared" si="12"/>
        <v>5</v>
      </c>
      <c r="X7" s="17">
        <f t="shared" si="13"/>
        <v>3</v>
      </c>
    </row>
    <row r="8" spans="1:25" x14ac:dyDescent="0.2">
      <c r="A8" s="7">
        <v>5</v>
      </c>
      <c r="B8" s="7">
        <f t="shared" si="0"/>
        <v>24</v>
      </c>
      <c r="C8" s="2" t="s">
        <v>28</v>
      </c>
      <c r="D8" s="22" t="s">
        <v>45</v>
      </c>
      <c r="E8" s="16">
        <v>3</v>
      </c>
      <c r="F8" s="16">
        <v>2</v>
      </c>
      <c r="G8" s="7">
        <v>0</v>
      </c>
      <c r="H8" s="7">
        <v>0</v>
      </c>
      <c r="I8" s="17">
        <v>0</v>
      </c>
      <c r="J8" s="7">
        <v>4</v>
      </c>
      <c r="K8" s="7">
        <v>5</v>
      </c>
      <c r="L8" s="16">
        <f t="shared" si="1"/>
        <v>3</v>
      </c>
      <c r="M8" s="16">
        <f t="shared" si="2"/>
        <v>4</v>
      </c>
      <c r="N8" s="7">
        <f t="shared" si="3"/>
        <v>0</v>
      </c>
      <c r="O8" s="7">
        <f t="shared" si="4"/>
        <v>0</v>
      </c>
      <c r="P8" s="17">
        <f t="shared" si="5"/>
        <v>0</v>
      </c>
      <c r="Q8" s="7">
        <f t="shared" si="6"/>
        <v>2</v>
      </c>
      <c r="R8" s="7">
        <f t="shared" si="7"/>
        <v>1</v>
      </c>
      <c r="S8" s="23">
        <f t="shared" si="8"/>
        <v>4</v>
      </c>
      <c r="T8" s="20">
        <f t="shared" si="9"/>
        <v>1</v>
      </c>
      <c r="U8" s="20">
        <f t="shared" si="10"/>
        <v>1</v>
      </c>
      <c r="V8" s="16">
        <f t="shared" si="11"/>
        <v>3</v>
      </c>
      <c r="W8" s="7">
        <f t="shared" si="12"/>
        <v>5</v>
      </c>
      <c r="X8" s="17">
        <f t="shared" si="13"/>
        <v>3</v>
      </c>
    </row>
    <row r="9" spans="1:25" x14ac:dyDescent="0.2">
      <c r="A9" s="7">
        <v>6</v>
      </c>
      <c r="B9" s="7">
        <f t="shared" si="0"/>
        <v>23</v>
      </c>
      <c r="C9" s="2" t="s">
        <v>19</v>
      </c>
      <c r="D9" s="22" t="s">
        <v>45</v>
      </c>
      <c r="E9" s="16">
        <v>3</v>
      </c>
      <c r="F9" s="16">
        <v>2</v>
      </c>
      <c r="G9" s="7">
        <v>0</v>
      </c>
      <c r="H9" s="7">
        <v>0</v>
      </c>
      <c r="I9" s="17">
        <v>0</v>
      </c>
      <c r="J9" s="7">
        <v>5</v>
      </c>
      <c r="K9" s="7">
        <v>5</v>
      </c>
      <c r="L9" s="16">
        <f t="shared" si="1"/>
        <v>3</v>
      </c>
      <c r="M9" s="16">
        <f t="shared" si="2"/>
        <v>4</v>
      </c>
      <c r="N9" s="7">
        <f t="shared" si="3"/>
        <v>0</v>
      </c>
      <c r="O9" s="7">
        <f t="shared" si="4"/>
        <v>0</v>
      </c>
      <c r="P9" s="17">
        <f t="shared" si="5"/>
        <v>0</v>
      </c>
      <c r="Q9" s="7">
        <f t="shared" si="6"/>
        <v>1</v>
      </c>
      <c r="R9" s="7">
        <f t="shared" si="7"/>
        <v>1</v>
      </c>
      <c r="S9" s="23">
        <f t="shared" si="8"/>
        <v>4</v>
      </c>
      <c r="T9" s="20">
        <f t="shared" si="9"/>
        <v>1</v>
      </c>
      <c r="U9" s="20">
        <f t="shared" si="10"/>
        <v>1</v>
      </c>
      <c r="V9" s="16">
        <f t="shared" si="11"/>
        <v>3</v>
      </c>
      <c r="W9" s="7">
        <f t="shared" si="12"/>
        <v>5</v>
      </c>
      <c r="X9" s="17">
        <f t="shared" si="13"/>
        <v>2</v>
      </c>
    </row>
    <row r="10" spans="1:25" x14ac:dyDescent="0.2">
      <c r="A10" s="7">
        <v>7</v>
      </c>
      <c r="B10" s="7">
        <f t="shared" si="0"/>
        <v>23</v>
      </c>
      <c r="C10" s="2" t="s">
        <v>9</v>
      </c>
      <c r="D10" s="22" t="s">
        <v>44</v>
      </c>
      <c r="E10" s="16">
        <v>3</v>
      </c>
      <c r="F10" s="16">
        <v>2</v>
      </c>
      <c r="G10" s="7">
        <v>0</v>
      </c>
      <c r="H10" s="7">
        <v>0</v>
      </c>
      <c r="I10" s="17">
        <v>0</v>
      </c>
      <c r="J10" s="7">
        <v>5</v>
      </c>
      <c r="K10" s="7">
        <v>5</v>
      </c>
      <c r="L10" s="16">
        <f t="shared" si="1"/>
        <v>3</v>
      </c>
      <c r="M10" s="16">
        <f t="shared" si="2"/>
        <v>4</v>
      </c>
      <c r="N10" s="7">
        <f t="shared" si="3"/>
        <v>0</v>
      </c>
      <c r="O10" s="7">
        <f t="shared" si="4"/>
        <v>0</v>
      </c>
      <c r="P10" s="17">
        <f t="shared" si="5"/>
        <v>0</v>
      </c>
      <c r="Q10" s="7">
        <f t="shared" si="6"/>
        <v>1</v>
      </c>
      <c r="R10" s="7">
        <f t="shared" si="7"/>
        <v>1</v>
      </c>
      <c r="S10" s="23">
        <f t="shared" si="8"/>
        <v>4</v>
      </c>
      <c r="T10" s="20">
        <f t="shared" si="9"/>
        <v>1</v>
      </c>
      <c r="U10" s="20">
        <f t="shared" si="10"/>
        <v>1</v>
      </c>
      <c r="V10" s="16">
        <f t="shared" si="11"/>
        <v>3</v>
      </c>
      <c r="W10" s="7">
        <f t="shared" si="12"/>
        <v>5</v>
      </c>
      <c r="X10" s="17">
        <f t="shared" si="13"/>
        <v>2</v>
      </c>
    </row>
    <row r="11" spans="1:25" x14ac:dyDescent="0.2">
      <c r="A11" s="7">
        <v>8</v>
      </c>
      <c r="B11" s="7">
        <f t="shared" si="0"/>
        <v>23</v>
      </c>
      <c r="C11" s="2" t="s">
        <v>42</v>
      </c>
      <c r="D11" s="22" t="s">
        <v>45</v>
      </c>
      <c r="E11" s="16">
        <v>3</v>
      </c>
      <c r="F11" s="16">
        <v>2</v>
      </c>
      <c r="G11" s="7">
        <v>4</v>
      </c>
      <c r="H11" s="7">
        <v>0</v>
      </c>
      <c r="I11" s="17">
        <v>0</v>
      </c>
      <c r="J11" s="7">
        <v>5</v>
      </c>
      <c r="K11" s="7">
        <v>5</v>
      </c>
      <c r="L11" s="16">
        <f t="shared" si="1"/>
        <v>3</v>
      </c>
      <c r="M11" s="16">
        <f t="shared" si="2"/>
        <v>4</v>
      </c>
      <c r="N11" s="7">
        <f t="shared" si="3"/>
        <v>2</v>
      </c>
      <c r="O11" s="7">
        <f t="shared" si="4"/>
        <v>0</v>
      </c>
      <c r="P11" s="17">
        <f t="shared" si="5"/>
        <v>0</v>
      </c>
      <c r="Q11" s="7">
        <f t="shared" si="6"/>
        <v>1</v>
      </c>
      <c r="R11" s="7">
        <f t="shared" si="7"/>
        <v>1</v>
      </c>
      <c r="S11" s="23">
        <f t="shared" si="8"/>
        <v>6</v>
      </c>
      <c r="T11" s="20">
        <f t="shared" si="9"/>
        <v>2</v>
      </c>
      <c r="U11" s="20">
        <f t="shared" si="10"/>
        <v>2</v>
      </c>
      <c r="V11" s="16">
        <f t="shared" si="11"/>
        <v>3</v>
      </c>
      <c r="W11" s="7">
        <f t="shared" si="12"/>
        <v>5</v>
      </c>
      <c r="X11" s="17">
        <f t="shared" si="13"/>
        <v>2</v>
      </c>
    </row>
    <row r="12" spans="1:25" x14ac:dyDescent="0.2">
      <c r="A12" s="7">
        <v>9</v>
      </c>
      <c r="B12" s="7">
        <f t="shared" si="0"/>
        <v>22</v>
      </c>
      <c r="C12" s="2" t="s">
        <v>13</v>
      </c>
      <c r="D12" s="22" t="s">
        <v>44</v>
      </c>
      <c r="E12" s="16">
        <v>5</v>
      </c>
      <c r="F12" s="16">
        <v>0</v>
      </c>
      <c r="G12" s="7">
        <v>1</v>
      </c>
      <c r="H12" s="7">
        <v>0</v>
      </c>
      <c r="I12" s="17">
        <v>0</v>
      </c>
      <c r="J12" s="7">
        <v>5</v>
      </c>
      <c r="K12" s="7">
        <v>5</v>
      </c>
      <c r="L12" s="16">
        <f t="shared" si="1"/>
        <v>1</v>
      </c>
      <c r="M12" s="16">
        <f t="shared" si="2"/>
        <v>0</v>
      </c>
      <c r="N12" s="7">
        <f t="shared" si="3"/>
        <v>5</v>
      </c>
      <c r="O12" s="7">
        <f t="shared" si="4"/>
        <v>0</v>
      </c>
      <c r="P12" s="17">
        <f t="shared" si="5"/>
        <v>0</v>
      </c>
      <c r="Q12" s="7">
        <f t="shared" si="6"/>
        <v>1</v>
      </c>
      <c r="R12" s="7">
        <f t="shared" si="7"/>
        <v>1</v>
      </c>
      <c r="S12" s="23">
        <f t="shared" si="8"/>
        <v>5</v>
      </c>
      <c r="T12" s="20">
        <f t="shared" si="9"/>
        <v>1</v>
      </c>
      <c r="U12" s="20">
        <f t="shared" si="10"/>
        <v>1</v>
      </c>
      <c r="V12" s="16">
        <f t="shared" si="11"/>
        <v>1</v>
      </c>
      <c r="W12" s="7">
        <f t="shared" si="12"/>
        <v>6</v>
      </c>
      <c r="X12" s="17">
        <f t="shared" si="13"/>
        <v>2</v>
      </c>
    </row>
    <row r="13" spans="1:25" x14ac:dyDescent="0.2">
      <c r="A13" s="7">
        <v>10</v>
      </c>
      <c r="B13" s="7">
        <f t="shared" si="0"/>
        <v>21</v>
      </c>
      <c r="C13" s="2" t="s">
        <v>24</v>
      </c>
      <c r="D13" s="22" t="s">
        <v>45</v>
      </c>
      <c r="E13" s="16">
        <v>3</v>
      </c>
      <c r="F13" s="16">
        <v>2</v>
      </c>
      <c r="G13" s="7">
        <v>0</v>
      </c>
      <c r="H13" s="7">
        <v>0</v>
      </c>
      <c r="I13" s="17">
        <v>0</v>
      </c>
      <c r="J13" s="7">
        <v>0</v>
      </c>
      <c r="K13" s="7">
        <v>0</v>
      </c>
      <c r="L13" s="16">
        <f t="shared" si="1"/>
        <v>3</v>
      </c>
      <c r="M13" s="16">
        <f t="shared" si="2"/>
        <v>4</v>
      </c>
      <c r="N13" s="7">
        <f t="shared" si="3"/>
        <v>0</v>
      </c>
      <c r="O13" s="7">
        <f t="shared" si="4"/>
        <v>0</v>
      </c>
      <c r="P13" s="17">
        <f t="shared" si="5"/>
        <v>0</v>
      </c>
      <c r="Q13" s="7">
        <f t="shared" si="6"/>
        <v>0</v>
      </c>
      <c r="R13" s="7">
        <f t="shared" si="7"/>
        <v>0</v>
      </c>
      <c r="S13" s="23">
        <f t="shared" si="8"/>
        <v>4</v>
      </c>
      <c r="T13" s="20">
        <f t="shared" si="9"/>
        <v>1</v>
      </c>
      <c r="U13" s="20">
        <f t="shared" si="10"/>
        <v>1</v>
      </c>
      <c r="V13" s="16">
        <f t="shared" si="11"/>
        <v>3</v>
      </c>
      <c r="W13" s="7">
        <f t="shared" si="12"/>
        <v>5</v>
      </c>
      <c r="X13" s="17">
        <f t="shared" si="13"/>
        <v>0</v>
      </c>
    </row>
    <row r="14" spans="1:25" x14ac:dyDescent="0.2">
      <c r="A14" s="7">
        <v>11</v>
      </c>
      <c r="B14" s="7">
        <f t="shared" si="0"/>
        <v>20.5</v>
      </c>
      <c r="C14" s="2" t="s">
        <v>5</v>
      </c>
      <c r="D14" s="22" t="s">
        <v>44</v>
      </c>
      <c r="E14" s="16">
        <v>2</v>
      </c>
      <c r="F14" s="16">
        <v>2</v>
      </c>
      <c r="G14" s="7">
        <v>5</v>
      </c>
      <c r="H14" s="7">
        <v>0</v>
      </c>
      <c r="I14" s="17">
        <v>0</v>
      </c>
      <c r="J14" s="7">
        <v>5</v>
      </c>
      <c r="K14" s="7">
        <v>5</v>
      </c>
      <c r="L14" s="16">
        <f t="shared" si="1"/>
        <v>4</v>
      </c>
      <c r="M14" s="16">
        <f t="shared" si="2"/>
        <v>4</v>
      </c>
      <c r="N14" s="7">
        <f t="shared" si="3"/>
        <v>1</v>
      </c>
      <c r="O14" s="7">
        <f t="shared" si="4"/>
        <v>0</v>
      </c>
      <c r="P14" s="17">
        <f t="shared" si="5"/>
        <v>0</v>
      </c>
      <c r="Q14" s="7">
        <f t="shared" si="6"/>
        <v>1</v>
      </c>
      <c r="R14" s="7">
        <f t="shared" si="7"/>
        <v>1</v>
      </c>
      <c r="S14" s="23">
        <f t="shared" si="8"/>
        <v>5</v>
      </c>
      <c r="T14" s="20">
        <f t="shared" si="9"/>
        <v>2</v>
      </c>
      <c r="U14" s="20">
        <f t="shared" si="10"/>
        <v>1</v>
      </c>
      <c r="V14" s="16">
        <f t="shared" si="11"/>
        <v>4</v>
      </c>
      <c r="W14" s="7">
        <f t="shared" si="12"/>
        <v>3.5</v>
      </c>
      <c r="X14" s="17">
        <f t="shared" si="13"/>
        <v>2</v>
      </c>
    </row>
    <row r="15" spans="1:25" x14ac:dyDescent="0.2">
      <c r="A15" s="7">
        <v>12</v>
      </c>
      <c r="B15" s="7">
        <f t="shared" si="0"/>
        <v>19</v>
      </c>
      <c r="C15" s="2" t="s">
        <v>4</v>
      </c>
      <c r="D15" s="22" t="s">
        <v>44</v>
      </c>
      <c r="E15" s="16">
        <v>3</v>
      </c>
      <c r="F15" s="16">
        <v>3</v>
      </c>
      <c r="G15" s="7">
        <v>5</v>
      </c>
      <c r="H15" s="7">
        <v>0</v>
      </c>
      <c r="I15" s="17">
        <v>0</v>
      </c>
      <c r="J15" s="7">
        <v>3</v>
      </c>
      <c r="K15" s="7">
        <v>5</v>
      </c>
      <c r="L15" s="16">
        <f t="shared" si="1"/>
        <v>3</v>
      </c>
      <c r="M15" s="16">
        <f t="shared" si="2"/>
        <v>3</v>
      </c>
      <c r="N15" s="7">
        <f t="shared" si="3"/>
        <v>1</v>
      </c>
      <c r="O15" s="7">
        <f t="shared" si="4"/>
        <v>0</v>
      </c>
      <c r="P15" s="17">
        <f t="shared" si="5"/>
        <v>0</v>
      </c>
      <c r="Q15" s="7">
        <f t="shared" si="6"/>
        <v>3</v>
      </c>
      <c r="R15" s="7">
        <f t="shared" si="7"/>
        <v>1</v>
      </c>
      <c r="S15" s="23">
        <f t="shared" si="8"/>
        <v>4</v>
      </c>
      <c r="T15" s="20">
        <f t="shared" si="9"/>
        <v>2</v>
      </c>
      <c r="U15" s="20">
        <f t="shared" si="10"/>
        <v>1</v>
      </c>
      <c r="V15" s="16">
        <f t="shared" si="11"/>
        <v>3</v>
      </c>
      <c r="W15" s="7">
        <f t="shared" si="12"/>
        <v>3</v>
      </c>
      <c r="X15" s="17">
        <f t="shared" si="13"/>
        <v>4</v>
      </c>
    </row>
    <row r="16" spans="1:25" x14ac:dyDescent="0.2">
      <c r="A16" s="7">
        <v>13</v>
      </c>
      <c r="B16" s="7">
        <f t="shared" si="0"/>
        <v>18.5</v>
      </c>
      <c r="C16" s="10" t="s">
        <v>1</v>
      </c>
      <c r="D16" s="22" t="s">
        <v>44</v>
      </c>
      <c r="E16" s="16">
        <v>3</v>
      </c>
      <c r="F16" s="16">
        <v>0</v>
      </c>
      <c r="G16" s="7">
        <v>5</v>
      </c>
      <c r="H16" s="7">
        <v>2</v>
      </c>
      <c r="I16" s="17">
        <v>0</v>
      </c>
      <c r="J16" s="7">
        <v>5</v>
      </c>
      <c r="K16" s="7">
        <v>5</v>
      </c>
      <c r="L16" s="16">
        <f t="shared" si="1"/>
        <v>3</v>
      </c>
      <c r="M16" s="16">
        <f t="shared" si="2"/>
        <v>0</v>
      </c>
      <c r="N16" s="7">
        <f t="shared" si="3"/>
        <v>1</v>
      </c>
      <c r="O16" s="7">
        <f t="shared" si="4"/>
        <v>4</v>
      </c>
      <c r="P16" s="17">
        <f t="shared" si="5"/>
        <v>0</v>
      </c>
      <c r="Q16" s="7">
        <f t="shared" si="6"/>
        <v>1</v>
      </c>
      <c r="R16" s="7">
        <f t="shared" si="7"/>
        <v>1</v>
      </c>
      <c r="S16" s="23">
        <f t="shared" si="8"/>
        <v>5</v>
      </c>
      <c r="T16" s="20">
        <f t="shared" si="9"/>
        <v>2</v>
      </c>
      <c r="U16" s="20">
        <f t="shared" si="10"/>
        <v>1</v>
      </c>
      <c r="V16" s="16">
        <f t="shared" si="11"/>
        <v>3</v>
      </c>
      <c r="W16" s="7">
        <f t="shared" si="12"/>
        <v>3.5</v>
      </c>
      <c r="X16" s="17">
        <f t="shared" si="13"/>
        <v>2</v>
      </c>
    </row>
    <row r="17" spans="1:24" x14ac:dyDescent="0.2">
      <c r="A17" s="7">
        <v>14</v>
      </c>
      <c r="B17" s="7">
        <f t="shared" si="0"/>
        <v>18</v>
      </c>
      <c r="C17" s="2" t="s">
        <v>35</v>
      </c>
      <c r="D17" s="22" t="s">
        <v>45</v>
      </c>
      <c r="E17" s="16">
        <v>4</v>
      </c>
      <c r="F17" s="16">
        <v>3</v>
      </c>
      <c r="G17" s="7">
        <v>0</v>
      </c>
      <c r="H17" s="7">
        <v>0</v>
      </c>
      <c r="I17" s="17">
        <v>0</v>
      </c>
      <c r="J17" s="7">
        <v>5</v>
      </c>
      <c r="K17" s="7">
        <v>5</v>
      </c>
      <c r="L17" s="16">
        <f t="shared" si="1"/>
        <v>2</v>
      </c>
      <c r="M17" s="16">
        <f t="shared" si="2"/>
        <v>3</v>
      </c>
      <c r="N17" s="7">
        <f t="shared" si="3"/>
        <v>0</v>
      </c>
      <c r="O17" s="7">
        <f t="shared" si="4"/>
        <v>0</v>
      </c>
      <c r="P17" s="17">
        <f t="shared" si="5"/>
        <v>0</v>
      </c>
      <c r="Q17" s="7">
        <f t="shared" si="6"/>
        <v>1</v>
      </c>
      <c r="R17" s="7">
        <f t="shared" si="7"/>
        <v>1</v>
      </c>
      <c r="S17" s="23">
        <f t="shared" si="8"/>
        <v>3</v>
      </c>
      <c r="T17" s="20">
        <f t="shared" si="9"/>
        <v>1</v>
      </c>
      <c r="U17" s="20">
        <f t="shared" si="10"/>
        <v>1</v>
      </c>
      <c r="V17" s="16">
        <f t="shared" si="11"/>
        <v>2</v>
      </c>
      <c r="W17" s="7">
        <f t="shared" si="12"/>
        <v>4</v>
      </c>
      <c r="X17" s="17">
        <f t="shared" si="13"/>
        <v>2</v>
      </c>
    </row>
    <row r="18" spans="1:24" x14ac:dyDescent="0.2">
      <c r="A18" s="7">
        <v>15</v>
      </c>
      <c r="B18" s="7">
        <f t="shared" si="0"/>
        <v>18</v>
      </c>
      <c r="C18" s="2" t="s">
        <v>27</v>
      </c>
      <c r="D18" s="22" t="s">
        <v>44</v>
      </c>
      <c r="E18" s="16">
        <v>3</v>
      </c>
      <c r="F18" s="16">
        <v>3</v>
      </c>
      <c r="G18" s="7">
        <v>5</v>
      </c>
      <c r="H18" s="7">
        <v>0</v>
      </c>
      <c r="I18" s="17">
        <v>0</v>
      </c>
      <c r="J18" s="7">
        <v>4</v>
      </c>
      <c r="K18" s="7">
        <v>5</v>
      </c>
      <c r="L18" s="16">
        <f t="shared" si="1"/>
        <v>3</v>
      </c>
      <c r="M18" s="16">
        <f t="shared" si="2"/>
        <v>3</v>
      </c>
      <c r="N18" s="7">
        <f t="shared" si="3"/>
        <v>1</v>
      </c>
      <c r="O18" s="7">
        <f t="shared" si="4"/>
        <v>0</v>
      </c>
      <c r="P18" s="17">
        <f t="shared" si="5"/>
        <v>0</v>
      </c>
      <c r="Q18" s="7">
        <f t="shared" si="6"/>
        <v>2</v>
      </c>
      <c r="R18" s="7">
        <f t="shared" si="7"/>
        <v>1</v>
      </c>
      <c r="S18" s="23">
        <f t="shared" si="8"/>
        <v>4</v>
      </c>
      <c r="T18" s="20">
        <f t="shared" si="9"/>
        <v>2</v>
      </c>
      <c r="U18" s="20">
        <f t="shared" si="10"/>
        <v>1</v>
      </c>
      <c r="V18" s="16">
        <f t="shared" si="11"/>
        <v>3</v>
      </c>
      <c r="W18" s="7">
        <f t="shared" si="12"/>
        <v>3</v>
      </c>
      <c r="X18" s="17">
        <f t="shared" si="13"/>
        <v>3</v>
      </c>
    </row>
    <row r="19" spans="1:24" x14ac:dyDescent="0.2">
      <c r="A19" s="7">
        <v>16</v>
      </c>
      <c r="B19" s="7">
        <f t="shared" si="0"/>
        <v>17</v>
      </c>
      <c r="C19" s="10" t="s">
        <v>3</v>
      </c>
      <c r="D19" s="22" t="s">
        <v>44</v>
      </c>
      <c r="E19" s="16">
        <v>3</v>
      </c>
      <c r="F19" s="16">
        <v>0</v>
      </c>
      <c r="G19" s="7">
        <v>4</v>
      </c>
      <c r="H19" s="7">
        <v>0</v>
      </c>
      <c r="I19" s="17">
        <v>0</v>
      </c>
      <c r="J19" s="7">
        <v>5</v>
      </c>
      <c r="K19" s="7">
        <v>5</v>
      </c>
      <c r="L19" s="16">
        <f t="shared" si="1"/>
        <v>3</v>
      </c>
      <c r="M19" s="16">
        <f t="shared" si="2"/>
        <v>0</v>
      </c>
      <c r="N19" s="7">
        <f t="shared" si="3"/>
        <v>2</v>
      </c>
      <c r="O19" s="7">
        <f t="shared" si="4"/>
        <v>0</v>
      </c>
      <c r="P19" s="17">
        <f t="shared" si="5"/>
        <v>0</v>
      </c>
      <c r="Q19" s="7">
        <f t="shared" si="6"/>
        <v>1</v>
      </c>
      <c r="R19" s="7">
        <f t="shared" si="7"/>
        <v>1</v>
      </c>
      <c r="S19" s="23">
        <f t="shared" si="8"/>
        <v>2</v>
      </c>
      <c r="T19" s="20">
        <f t="shared" si="9"/>
        <v>1</v>
      </c>
      <c r="U19" s="20">
        <f t="shared" si="10"/>
        <v>1</v>
      </c>
      <c r="V19" s="16">
        <f t="shared" si="11"/>
        <v>3</v>
      </c>
      <c r="W19" s="7">
        <f t="shared" si="12"/>
        <v>3</v>
      </c>
      <c r="X19" s="17">
        <f t="shared" si="13"/>
        <v>2</v>
      </c>
    </row>
    <row r="20" spans="1:24" x14ac:dyDescent="0.2">
      <c r="A20" s="7">
        <v>17</v>
      </c>
      <c r="B20" s="7">
        <f t="shared" si="0"/>
        <v>17</v>
      </c>
      <c r="C20" s="2" t="s">
        <v>29</v>
      </c>
      <c r="D20" s="22" t="s">
        <v>45</v>
      </c>
      <c r="E20" s="16">
        <v>3</v>
      </c>
      <c r="F20" s="16">
        <v>3</v>
      </c>
      <c r="G20" s="7">
        <v>5</v>
      </c>
      <c r="H20" s="7">
        <v>0</v>
      </c>
      <c r="I20" s="17">
        <v>0</v>
      </c>
      <c r="J20" s="7">
        <v>0</v>
      </c>
      <c r="K20" s="7">
        <v>4</v>
      </c>
      <c r="L20" s="16">
        <f t="shared" si="1"/>
        <v>3</v>
      </c>
      <c r="M20" s="16">
        <f t="shared" si="2"/>
        <v>3</v>
      </c>
      <c r="N20" s="7">
        <f t="shared" si="3"/>
        <v>1</v>
      </c>
      <c r="O20" s="7">
        <f t="shared" si="4"/>
        <v>0</v>
      </c>
      <c r="P20" s="17">
        <f t="shared" si="5"/>
        <v>0</v>
      </c>
      <c r="Q20" s="7">
        <f t="shared" si="6"/>
        <v>0</v>
      </c>
      <c r="R20" s="7">
        <f t="shared" si="7"/>
        <v>2</v>
      </c>
      <c r="S20" s="23">
        <f t="shared" si="8"/>
        <v>4</v>
      </c>
      <c r="T20" s="20">
        <f t="shared" si="9"/>
        <v>2</v>
      </c>
      <c r="U20" s="20">
        <f t="shared" si="10"/>
        <v>1</v>
      </c>
      <c r="V20" s="16">
        <f t="shared" si="11"/>
        <v>3</v>
      </c>
      <c r="W20" s="7">
        <f t="shared" si="12"/>
        <v>3</v>
      </c>
      <c r="X20" s="17">
        <f t="shared" si="13"/>
        <v>2</v>
      </c>
    </row>
    <row r="21" spans="1:24" x14ac:dyDescent="0.2">
      <c r="A21" s="7">
        <v>18</v>
      </c>
      <c r="B21" s="7">
        <f t="shared" si="0"/>
        <v>17</v>
      </c>
      <c r="C21" s="2" t="s">
        <v>31</v>
      </c>
      <c r="D21" s="22" t="s">
        <v>45</v>
      </c>
      <c r="E21" s="16">
        <v>3</v>
      </c>
      <c r="F21" s="16">
        <v>3</v>
      </c>
      <c r="G21" s="7">
        <v>5</v>
      </c>
      <c r="H21" s="7">
        <v>0</v>
      </c>
      <c r="I21" s="17">
        <v>0</v>
      </c>
      <c r="J21" s="7">
        <v>5</v>
      </c>
      <c r="K21" s="7">
        <v>5</v>
      </c>
      <c r="L21" s="16">
        <f t="shared" si="1"/>
        <v>3</v>
      </c>
      <c r="M21" s="16">
        <f t="shared" si="2"/>
        <v>3</v>
      </c>
      <c r="N21" s="7">
        <f t="shared" si="3"/>
        <v>1</v>
      </c>
      <c r="O21" s="7">
        <f t="shared" si="4"/>
        <v>0</v>
      </c>
      <c r="P21" s="17">
        <f t="shared" si="5"/>
        <v>0</v>
      </c>
      <c r="Q21" s="7">
        <f t="shared" si="6"/>
        <v>1</v>
      </c>
      <c r="R21" s="7">
        <f t="shared" si="7"/>
        <v>1</v>
      </c>
      <c r="S21" s="23">
        <f t="shared" si="8"/>
        <v>4</v>
      </c>
      <c r="T21" s="20">
        <f t="shared" si="9"/>
        <v>2</v>
      </c>
      <c r="U21" s="20">
        <f t="shared" si="10"/>
        <v>1</v>
      </c>
      <c r="V21" s="16">
        <f t="shared" si="11"/>
        <v>3</v>
      </c>
      <c r="W21" s="7">
        <f t="shared" si="12"/>
        <v>3</v>
      </c>
      <c r="X21" s="17">
        <f t="shared" si="13"/>
        <v>2</v>
      </c>
    </row>
    <row r="22" spans="1:24" x14ac:dyDescent="0.2">
      <c r="A22" s="7">
        <v>19</v>
      </c>
      <c r="B22" s="7">
        <f t="shared" si="0"/>
        <v>16.5</v>
      </c>
      <c r="C22" s="2" t="s">
        <v>8</v>
      </c>
      <c r="D22" s="22" t="s">
        <v>44</v>
      </c>
      <c r="E22" s="16">
        <v>4</v>
      </c>
      <c r="F22" s="16">
        <v>2</v>
      </c>
      <c r="G22" s="7">
        <v>5</v>
      </c>
      <c r="H22" s="7">
        <v>0</v>
      </c>
      <c r="I22" s="17">
        <v>0</v>
      </c>
      <c r="J22" s="7">
        <v>5</v>
      </c>
      <c r="K22" s="7">
        <v>5</v>
      </c>
      <c r="L22" s="16">
        <f t="shared" si="1"/>
        <v>2</v>
      </c>
      <c r="M22" s="16">
        <f t="shared" si="2"/>
        <v>4</v>
      </c>
      <c r="N22" s="7">
        <f t="shared" si="3"/>
        <v>1</v>
      </c>
      <c r="O22" s="7">
        <f t="shared" si="4"/>
        <v>0</v>
      </c>
      <c r="P22" s="17">
        <f t="shared" si="5"/>
        <v>0</v>
      </c>
      <c r="Q22" s="7">
        <f t="shared" si="6"/>
        <v>1</v>
      </c>
      <c r="R22" s="7">
        <f t="shared" si="7"/>
        <v>1</v>
      </c>
      <c r="S22" s="23">
        <f t="shared" si="8"/>
        <v>5</v>
      </c>
      <c r="T22" s="20">
        <f t="shared" si="9"/>
        <v>2</v>
      </c>
      <c r="U22" s="20">
        <f t="shared" si="10"/>
        <v>1</v>
      </c>
      <c r="V22" s="16">
        <f t="shared" si="11"/>
        <v>2</v>
      </c>
      <c r="W22" s="7">
        <f t="shared" si="12"/>
        <v>3.5</v>
      </c>
      <c r="X22" s="17">
        <f t="shared" si="13"/>
        <v>2</v>
      </c>
    </row>
    <row r="23" spans="1:24" x14ac:dyDescent="0.2">
      <c r="A23" s="7">
        <v>20</v>
      </c>
      <c r="B23" s="7">
        <f t="shared" si="0"/>
        <v>16</v>
      </c>
      <c r="C23" s="2" t="s">
        <v>30</v>
      </c>
      <c r="D23" s="22" t="s">
        <v>45</v>
      </c>
      <c r="E23" s="16">
        <v>5</v>
      </c>
      <c r="F23" s="16">
        <v>3</v>
      </c>
      <c r="G23" s="7">
        <v>0</v>
      </c>
      <c r="H23" s="7">
        <v>0</v>
      </c>
      <c r="I23" s="17">
        <v>0</v>
      </c>
      <c r="J23" s="7">
        <v>5</v>
      </c>
      <c r="K23" s="7">
        <v>5</v>
      </c>
      <c r="L23" s="16">
        <f t="shared" si="1"/>
        <v>1</v>
      </c>
      <c r="M23" s="16">
        <f t="shared" si="2"/>
        <v>3</v>
      </c>
      <c r="N23" s="7">
        <f t="shared" si="3"/>
        <v>0</v>
      </c>
      <c r="O23" s="7">
        <f t="shared" si="4"/>
        <v>0</v>
      </c>
      <c r="P23" s="17">
        <f t="shared" si="5"/>
        <v>0</v>
      </c>
      <c r="Q23" s="7">
        <f t="shared" si="6"/>
        <v>1</v>
      </c>
      <c r="R23" s="7">
        <f t="shared" si="7"/>
        <v>1</v>
      </c>
      <c r="S23" s="23">
        <f t="shared" si="8"/>
        <v>3</v>
      </c>
      <c r="T23" s="20">
        <f t="shared" si="9"/>
        <v>1</v>
      </c>
      <c r="U23" s="20">
        <f t="shared" si="10"/>
        <v>1</v>
      </c>
      <c r="V23" s="16">
        <f t="shared" si="11"/>
        <v>1</v>
      </c>
      <c r="W23" s="7">
        <f t="shared" si="12"/>
        <v>4</v>
      </c>
      <c r="X23" s="17">
        <f t="shared" si="13"/>
        <v>2</v>
      </c>
    </row>
    <row r="24" spans="1:24" x14ac:dyDescent="0.2">
      <c r="A24" s="7">
        <v>21</v>
      </c>
      <c r="B24" s="7">
        <f t="shared" si="0"/>
        <v>14.5</v>
      </c>
      <c r="C24" s="2" t="s">
        <v>32</v>
      </c>
      <c r="D24" s="22" t="s">
        <v>45</v>
      </c>
      <c r="E24" s="16">
        <v>3</v>
      </c>
      <c r="F24" s="16">
        <v>4</v>
      </c>
      <c r="G24" s="7">
        <v>5</v>
      </c>
      <c r="H24" s="7">
        <v>0</v>
      </c>
      <c r="I24" s="17">
        <v>0</v>
      </c>
      <c r="J24" s="7">
        <v>0</v>
      </c>
      <c r="K24" s="7">
        <v>5</v>
      </c>
      <c r="L24" s="16">
        <f t="shared" si="1"/>
        <v>3</v>
      </c>
      <c r="M24" s="16">
        <f t="shared" si="2"/>
        <v>2</v>
      </c>
      <c r="N24" s="7">
        <f t="shared" si="3"/>
        <v>1</v>
      </c>
      <c r="O24" s="7">
        <f t="shared" si="4"/>
        <v>0</v>
      </c>
      <c r="P24" s="17">
        <f t="shared" si="5"/>
        <v>0</v>
      </c>
      <c r="Q24" s="7">
        <f t="shared" si="6"/>
        <v>0</v>
      </c>
      <c r="R24" s="7">
        <f t="shared" si="7"/>
        <v>1</v>
      </c>
      <c r="S24" s="23">
        <f t="shared" si="8"/>
        <v>3</v>
      </c>
      <c r="T24" s="20">
        <f t="shared" si="9"/>
        <v>2</v>
      </c>
      <c r="U24" s="20">
        <f t="shared" si="10"/>
        <v>1</v>
      </c>
      <c r="V24" s="16">
        <f t="shared" si="11"/>
        <v>3</v>
      </c>
      <c r="W24" s="7">
        <f t="shared" si="12"/>
        <v>2.5</v>
      </c>
      <c r="X24" s="17">
        <f t="shared" si="13"/>
        <v>1</v>
      </c>
    </row>
    <row r="25" spans="1:24" x14ac:dyDescent="0.2">
      <c r="A25" s="7">
        <v>22</v>
      </c>
      <c r="B25" s="7">
        <f t="shared" si="0"/>
        <v>13</v>
      </c>
      <c r="C25" s="2" t="s">
        <v>43</v>
      </c>
      <c r="D25" s="22" t="s">
        <v>45</v>
      </c>
      <c r="E25" s="16">
        <v>4</v>
      </c>
      <c r="F25" s="16">
        <v>0</v>
      </c>
      <c r="G25" s="7">
        <v>4</v>
      </c>
      <c r="H25" s="7">
        <v>0</v>
      </c>
      <c r="I25" s="17">
        <v>0</v>
      </c>
      <c r="J25" s="7">
        <v>0</v>
      </c>
      <c r="K25" s="7">
        <v>0</v>
      </c>
      <c r="L25" s="16">
        <f t="shared" si="1"/>
        <v>2</v>
      </c>
      <c r="M25" s="16">
        <f t="shared" si="2"/>
        <v>0</v>
      </c>
      <c r="N25" s="7">
        <f t="shared" si="3"/>
        <v>2</v>
      </c>
      <c r="O25" s="7">
        <f t="shared" si="4"/>
        <v>0</v>
      </c>
      <c r="P25" s="17">
        <f t="shared" si="5"/>
        <v>0</v>
      </c>
      <c r="Q25" s="7">
        <f t="shared" si="6"/>
        <v>0</v>
      </c>
      <c r="R25" s="7">
        <f t="shared" si="7"/>
        <v>0</v>
      </c>
      <c r="S25" s="23">
        <f t="shared" si="8"/>
        <v>2</v>
      </c>
      <c r="T25" s="20">
        <f t="shared" si="9"/>
        <v>1</v>
      </c>
      <c r="U25" s="20">
        <f t="shared" si="10"/>
        <v>1</v>
      </c>
      <c r="V25" s="16">
        <f t="shared" si="11"/>
        <v>2</v>
      </c>
      <c r="W25" s="7">
        <f t="shared" si="12"/>
        <v>3</v>
      </c>
      <c r="X25" s="17">
        <f t="shared" si="13"/>
        <v>0</v>
      </c>
    </row>
    <row r="26" spans="1:24" x14ac:dyDescent="0.2">
      <c r="A26" s="7">
        <v>23</v>
      </c>
      <c r="B26" s="7">
        <f t="shared" si="0"/>
        <v>13</v>
      </c>
      <c r="C26" s="10" t="s">
        <v>16</v>
      </c>
      <c r="D26" s="22" t="s">
        <v>44</v>
      </c>
      <c r="E26" s="16">
        <v>2</v>
      </c>
      <c r="F26" s="16">
        <v>0</v>
      </c>
      <c r="G26" s="7">
        <v>5</v>
      </c>
      <c r="H26" s="7">
        <v>0</v>
      </c>
      <c r="I26" s="17">
        <v>0</v>
      </c>
      <c r="J26" s="7">
        <v>5</v>
      </c>
      <c r="K26" s="7">
        <v>5</v>
      </c>
      <c r="L26" s="16">
        <f t="shared" si="1"/>
        <v>4</v>
      </c>
      <c r="M26" s="16">
        <f t="shared" si="2"/>
        <v>0</v>
      </c>
      <c r="N26" s="7">
        <f t="shared" si="3"/>
        <v>1</v>
      </c>
      <c r="O26" s="7">
        <f t="shared" si="4"/>
        <v>0</v>
      </c>
      <c r="P26" s="17">
        <f t="shared" si="5"/>
        <v>0</v>
      </c>
      <c r="Q26" s="7">
        <f t="shared" si="6"/>
        <v>1</v>
      </c>
      <c r="R26" s="7">
        <f t="shared" si="7"/>
        <v>1</v>
      </c>
      <c r="S26" s="23">
        <f t="shared" si="8"/>
        <v>1</v>
      </c>
      <c r="T26" s="20">
        <f t="shared" si="9"/>
        <v>1</v>
      </c>
      <c r="U26" s="20">
        <f t="shared" si="10"/>
        <v>0</v>
      </c>
      <c r="V26" s="16">
        <f t="shared" si="11"/>
        <v>4</v>
      </c>
      <c r="W26" s="7">
        <f t="shared" si="12"/>
        <v>1</v>
      </c>
      <c r="X26" s="17">
        <f t="shared" si="13"/>
        <v>2</v>
      </c>
    </row>
    <row r="27" spans="1:24" x14ac:dyDescent="0.2">
      <c r="A27" s="7">
        <v>24</v>
      </c>
      <c r="B27" s="7">
        <f t="shared" si="0"/>
        <v>12</v>
      </c>
      <c r="C27" s="2" t="s">
        <v>26</v>
      </c>
      <c r="D27" s="22" t="s">
        <v>45</v>
      </c>
      <c r="E27" s="16">
        <v>6</v>
      </c>
      <c r="F27" s="16">
        <v>3</v>
      </c>
      <c r="G27" s="7">
        <v>0</v>
      </c>
      <c r="H27" s="7">
        <v>0</v>
      </c>
      <c r="I27" s="17">
        <v>0</v>
      </c>
      <c r="J27" s="7">
        <v>0</v>
      </c>
      <c r="K27" s="7">
        <v>0</v>
      </c>
      <c r="L27" s="16">
        <f t="shared" si="1"/>
        <v>0</v>
      </c>
      <c r="M27" s="16">
        <f t="shared" si="2"/>
        <v>3</v>
      </c>
      <c r="N27" s="7">
        <f t="shared" si="3"/>
        <v>0</v>
      </c>
      <c r="O27" s="7">
        <f t="shared" si="4"/>
        <v>0</v>
      </c>
      <c r="P27" s="17">
        <f t="shared" si="5"/>
        <v>0</v>
      </c>
      <c r="Q27" s="7">
        <f t="shared" si="6"/>
        <v>0</v>
      </c>
      <c r="R27" s="7">
        <f t="shared" si="7"/>
        <v>0</v>
      </c>
      <c r="S27" s="23">
        <f t="shared" si="8"/>
        <v>3</v>
      </c>
      <c r="T27" s="20">
        <f t="shared" si="9"/>
        <v>1</v>
      </c>
      <c r="U27" s="20">
        <f t="shared" si="10"/>
        <v>1</v>
      </c>
      <c r="V27" s="16">
        <f t="shared" si="11"/>
        <v>0</v>
      </c>
      <c r="W27" s="7">
        <f t="shared" si="12"/>
        <v>4</v>
      </c>
      <c r="X27" s="17">
        <f t="shared" si="13"/>
        <v>0</v>
      </c>
    </row>
    <row r="28" spans="1:24" x14ac:dyDescent="0.2">
      <c r="A28" s="7">
        <v>25</v>
      </c>
      <c r="B28" s="7">
        <f t="shared" si="0"/>
        <v>12</v>
      </c>
      <c r="C28" s="2" t="s">
        <v>18</v>
      </c>
      <c r="D28" s="22" t="s">
        <v>45</v>
      </c>
      <c r="E28" s="16">
        <v>4</v>
      </c>
      <c r="F28" s="16">
        <v>4</v>
      </c>
      <c r="G28" s="7">
        <v>6</v>
      </c>
      <c r="H28" s="7">
        <v>0</v>
      </c>
      <c r="I28" s="17">
        <v>0</v>
      </c>
      <c r="J28" s="7">
        <v>5</v>
      </c>
      <c r="K28" s="7">
        <v>5</v>
      </c>
      <c r="L28" s="16">
        <f t="shared" si="1"/>
        <v>2</v>
      </c>
      <c r="M28" s="16">
        <f t="shared" si="2"/>
        <v>2</v>
      </c>
      <c r="N28" s="7">
        <f t="shared" si="3"/>
        <v>0</v>
      </c>
      <c r="O28" s="7">
        <f t="shared" si="4"/>
        <v>0</v>
      </c>
      <c r="P28" s="17">
        <f t="shared" si="5"/>
        <v>0</v>
      </c>
      <c r="Q28" s="7">
        <f t="shared" si="6"/>
        <v>1</v>
      </c>
      <c r="R28" s="7">
        <f t="shared" si="7"/>
        <v>1</v>
      </c>
      <c r="S28" s="23">
        <f t="shared" si="8"/>
        <v>2</v>
      </c>
      <c r="T28" s="20">
        <f t="shared" si="9"/>
        <v>2</v>
      </c>
      <c r="U28" s="20">
        <f t="shared" si="10"/>
        <v>1</v>
      </c>
      <c r="V28" s="16">
        <f t="shared" si="11"/>
        <v>2</v>
      </c>
      <c r="W28" s="7">
        <f t="shared" si="12"/>
        <v>2</v>
      </c>
      <c r="X28" s="17">
        <f t="shared" si="13"/>
        <v>2</v>
      </c>
    </row>
    <row r="29" spans="1:24" x14ac:dyDescent="0.2">
      <c r="A29" s="7">
        <v>26</v>
      </c>
      <c r="B29" s="7">
        <f t="shared" si="0"/>
        <v>11</v>
      </c>
      <c r="C29" s="2" t="s">
        <v>10</v>
      </c>
      <c r="D29" s="22" t="s">
        <v>45</v>
      </c>
      <c r="E29" s="16">
        <v>6</v>
      </c>
      <c r="F29" s="16">
        <v>4</v>
      </c>
      <c r="G29" s="7">
        <v>0</v>
      </c>
      <c r="H29" s="7">
        <v>0</v>
      </c>
      <c r="I29" s="17">
        <v>0</v>
      </c>
      <c r="J29" s="7">
        <v>4</v>
      </c>
      <c r="K29" s="7">
        <v>0</v>
      </c>
      <c r="L29" s="16">
        <f t="shared" si="1"/>
        <v>0</v>
      </c>
      <c r="M29" s="16">
        <f t="shared" si="2"/>
        <v>2</v>
      </c>
      <c r="N29" s="7">
        <f t="shared" si="3"/>
        <v>0</v>
      </c>
      <c r="O29" s="7">
        <f t="shared" si="4"/>
        <v>0</v>
      </c>
      <c r="P29" s="17">
        <f t="shared" si="5"/>
        <v>0</v>
      </c>
      <c r="Q29" s="7">
        <f t="shared" si="6"/>
        <v>2</v>
      </c>
      <c r="R29" s="7">
        <f t="shared" si="7"/>
        <v>0</v>
      </c>
      <c r="S29" s="23">
        <f t="shared" si="8"/>
        <v>2</v>
      </c>
      <c r="T29" s="20">
        <f t="shared" si="9"/>
        <v>1</v>
      </c>
      <c r="U29" s="20">
        <f t="shared" si="10"/>
        <v>1</v>
      </c>
      <c r="V29" s="16">
        <f t="shared" si="11"/>
        <v>0</v>
      </c>
      <c r="W29" s="7">
        <f t="shared" si="12"/>
        <v>3</v>
      </c>
      <c r="X29" s="17">
        <f t="shared" si="13"/>
        <v>2</v>
      </c>
    </row>
    <row r="30" spans="1:24" x14ac:dyDescent="0.2">
      <c r="A30" s="7">
        <v>27</v>
      </c>
      <c r="B30" s="7">
        <f t="shared" si="0"/>
        <v>10</v>
      </c>
      <c r="C30" s="2" t="s">
        <v>71</v>
      </c>
      <c r="D30" s="22" t="s">
        <v>45</v>
      </c>
      <c r="E30" s="16">
        <v>3</v>
      </c>
      <c r="F30" s="16">
        <v>5</v>
      </c>
      <c r="G30" s="7">
        <v>0</v>
      </c>
      <c r="H30" s="7">
        <v>0</v>
      </c>
      <c r="I30" s="17">
        <v>0</v>
      </c>
      <c r="J30" s="7">
        <v>0</v>
      </c>
      <c r="K30" s="7">
        <v>5</v>
      </c>
      <c r="L30" s="16">
        <f t="shared" si="1"/>
        <v>3</v>
      </c>
      <c r="M30" s="16">
        <f t="shared" si="2"/>
        <v>1</v>
      </c>
      <c r="N30" s="7">
        <f t="shared" si="3"/>
        <v>0</v>
      </c>
      <c r="O30" s="7">
        <f t="shared" si="4"/>
        <v>0</v>
      </c>
      <c r="P30" s="17">
        <f t="shared" si="5"/>
        <v>0</v>
      </c>
      <c r="Q30" s="7">
        <f t="shared" si="6"/>
        <v>0</v>
      </c>
      <c r="R30" s="7">
        <f t="shared" si="7"/>
        <v>1</v>
      </c>
      <c r="S30" s="23">
        <f t="shared" si="8"/>
        <v>1</v>
      </c>
      <c r="T30" s="20">
        <f t="shared" si="9"/>
        <v>1</v>
      </c>
      <c r="U30" s="20">
        <f t="shared" si="10"/>
        <v>0</v>
      </c>
      <c r="V30" s="16">
        <f t="shared" si="11"/>
        <v>3</v>
      </c>
      <c r="W30" s="7">
        <f t="shared" si="12"/>
        <v>1</v>
      </c>
      <c r="X30" s="17">
        <f t="shared" si="13"/>
        <v>1</v>
      </c>
    </row>
    <row r="31" spans="1:24" x14ac:dyDescent="0.2">
      <c r="A31" s="7">
        <v>28</v>
      </c>
      <c r="B31" s="7">
        <f t="shared" si="0"/>
        <v>10</v>
      </c>
      <c r="C31" s="2" t="s">
        <v>22</v>
      </c>
      <c r="D31" s="22" t="s">
        <v>45</v>
      </c>
      <c r="E31" s="16">
        <v>3</v>
      </c>
      <c r="F31" s="16">
        <v>5</v>
      </c>
      <c r="G31" s="7">
        <v>0</v>
      </c>
      <c r="H31" s="7">
        <v>0</v>
      </c>
      <c r="I31" s="17">
        <v>0</v>
      </c>
      <c r="J31" s="7">
        <v>0</v>
      </c>
      <c r="K31" s="7">
        <v>5</v>
      </c>
      <c r="L31" s="16">
        <f t="shared" si="1"/>
        <v>3</v>
      </c>
      <c r="M31" s="16">
        <f t="shared" si="2"/>
        <v>1</v>
      </c>
      <c r="N31" s="7">
        <f t="shared" si="3"/>
        <v>0</v>
      </c>
      <c r="O31" s="7">
        <f t="shared" si="4"/>
        <v>0</v>
      </c>
      <c r="P31" s="17">
        <f t="shared" si="5"/>
        <v>0</v>
      </c>
      <c r="Q31" s="7">
        <f t="shared" si="6"/>
        <v>0</v>
      </c>
      <c r="R31" s="7">
        <f t="shared" si="7"/>
        <v>1</v>
      </c>
      <c r="S31" s="23">
        <f t="shared" si="8"/>
        <v>1</v>
      </c>
      <c r="T31" s="20">
        <f t="shared" si="9"/>
        <v>1</v>
      </c>
      <c r="U31" s="20">
        <f t="shared" si="10"/>
        <v>0</v>
      </c>
      <c r="V31" s="16">
        <f t="shared" si="11"/>
        <v>3</v>
      </c>
      <c r="W31" s="7">
        <f t="shared" si="12"/>
        <v>1</v>
      </c>
      <c r="X31" s="17">
        <f t="shared" si="13"/>
        <v>1</v>
      </c>
    </row>
    <row r="32" spans="1:24" x14ac:dyDescent="0.2">
      <c r="A32" s="7">
        <v>29</v>
      </c>
      <c r="B32" s="7">
        <f t="shared" si="0"/>
        <v>10</v>
      </c>
      <c r="C32" s="2" t="s">
        <v>20</v>
      </c>
      <c r="D32" s="22" t="s">
        <v>45</v>
      </c>
      <c r="E32" s="16">
        <v>4</v>
      </c>
      <c r="F32" s="16">
        <v>5</v>
      </c>
      <c r="G32" s="7">
        <v>5</v>
      </c>
      <c r="H32" s="7">
        <v>0</v>
      </c>
      <c r="I32" s="17">
        <v>0</v>
      </c>
      <c r="J32" s="7">
        <v>4</v>
      </c>
      <c r="K32" s="7">
        <v>5</v>
      </c>
      <c r="L32" s="16">
        <f t="shared" si="1"/>
        <v>2</v>
      </c>
      <c r="M32" s="16">
        <f t="shared" si="2"/>
        <v>1</v>
      </c>
      <c r="N32" s="7">
        <f t="shared" si="3"/>
        <v>1</v>
      </c>
      <c r="O32" s="7">
        <f t="shared" si="4"/>
        <v>0</v>
      </c>
      <c r="P32" s="17">
        <f t="shared" si="5"/>
        <v>0</v>
      </c>
      <c r="Q32" s="7">
        <f t="shared" si="6"/>
        <v>2</v>
      </c>
      <c r="R32" s="7">
        <f t="shared" si="7"/>
        <v>1</v>
      </c>
      <c r="S32" s="23">
        <f t="shared" si="8"/>
        <v>2</v>
      </c>
      <c r="T32" s="20">
        <f t="shared" si="9"/>
        <v>2</v>
      </c>
      <c r="U32" s="20">
        <f t="shared" si="10"/>
        <v>0</v>
      </c>
      <c r="V32" s="16">
        <f t="shared" si="11"/>
        <v>2</v>
      </c>
      <c r="W32" s="7">
        <f t="shared" si="12"/>
        <v>1</v>
      </c>
      <c r="X32" s="17">
        <f t="shared" si="13"/>
        <v>3</v>
      </c>
    </row>
    <row r="33" spans="1:24" x14ac:dyDescent="0.2">
      <c r="A33" s="7">
        <v>30</v>
      </c>
      <c r="B33" s="7">
        <f t="shared" si="0"/>
        <v>10</v>
      </c>
      <c r="C33" s="2" t="s">
        <v>12</v>
      </c>
      <c r="D33" s="22" t="s">
        <v>45</v>
      </c>
      <c r="E33" s="16">
        <v>2</v>
      </c>
      <c r="F33" s="16">
        <v>0</v>
      </c>
      <c r="G33" s="7">
        <v>0</v>
      </c>
      <c r="H33" s="7">
        <v>0</v>
      </c>
      <c r="I33" s="17">
        <v>0</v>
      </c>
      <c r="J33" s="7">
        <v>5</v>
      </c>
      <c r="K33" s="7">
        <v>5</v>
      </c>
      <c r="L33" s="16">
        <f t="shared" si="1"/>
        <v>4</v>
      </c>
      <c r="M33" s="16">
        <f t="shared" si="2"/>
        <v>0</v>
      </c>
      <c r="N33" s="7">
        <f t="shared" si="3"/>
        <v>0</v>
      </c>
      <c r="O33" s="7">
        <f t="shared" si="4"/>
        <v>0</v>
      </c>
      <c r="P33" s="17">
        <f t="shared" si="5"/>
        <v>0</v>
      </c>
      <c r="Q33" s="7">
        <f t="shared" si="6"/>
        <v>1</v>
      </c>
      <c r="R33" s="7">
        <f t="shared" si="7"/>
        <v>1</v>
      </c>
      <c r="S33" s="23">
        <f t="shared" si="8"/>
        <v>0</v>
      </c>
      <c r="T33" s="20">
        <f t="shared" si="9"/>
        <v>0</v>
      </c>
      <c r="U33" s="20">
        <f t="shared" si="10"/>
        <v>0</v>
      </c>
      <c r="V33" s="16">
        <f t="shared" si="11"/>
        <v>4</v>
      </c>
      <c r="W33" s="7">
        <v>0</v>
      </c>
      <c r="X33" s="17">
        <f t="shared" si="13"/>
        <v>2</v>
      </c>
    </row>
    <row r="34" spans="1:24" x14ac:dyDescent="0.2">
      <c r="A34" s="7">
        <v>31</v>
      </c>
      <c r="B34" s="7">
        <f t="shared" si="0"/>
        <v>9</v>
      </c>
      <c r="C34" s="10" t="s">
        <v>2</v>
      </c>
      <c r="D34" s="22" t="s">
        <v>44</v>
      </c>
      <c r="E34" s="16">
        <v>4</v>
      </c>
      <c r="F34" s="16">
        <v>5</v>
      </c>
      <c r="G34" s="7">
        <v>5</v>
      </c>
      <c r="H34" s="7">
        <v>0</v>
      </c>
      <c r="I34" s="17">
        <v>0</v>
      </c>
      <c r="J34" s="7">
        <v>5</v>
      </c>
      <c r="K34" s="7">
        <v>5</v>
      </c>
      <c r="L34" s="16">
        <f t="shared" si="1"/>
        <v>2</v>
      </c>
      <c r="M34" s="16">
        <f t="shared" si="2"/>
        <v>1</v>
      </c>
      <c r="N34" s="7">
        <f t="shared" si="3"/>
        <v>1</v>
      </c>
      <c r="O34" s="7">
        <f t="shared" si="4"/>
        <v>0</v>
      </c>
      <c r="P34" s="17">
        <f t="shared" si="5"/>
        <v>0</v>
      </c>
      <c r="Q34" s="7">
        <f t="shared" si="6"/>
        <v>1</v>
      </c>
      <c r="R34" s="7">
        <f t="shared" si="7"/>
        <v>1</v>
      </c>
      <c r="S34" s="23">
        <f t="shared" si="8"/>
        <v>2</v>
      </c>
      <c r="T34" s="20">
        <f t="shared" si="9"/>
        <v>2</v>
      </c>
      <c r="U34" s="20">
        <f t="shared" si="10"/>
        <v>0</v>
      </c>
      <c r="V34" s="16">
        <f t="shared" si="11"/>
        <v>2</v>
      </c>
      <c r="W34" s="7">
        <f t="shared" ref="W34:W42" si="14">S34/T34+U34</f>
        <v>1</v>
      </c>
      <c r="X34" s="17">
        <f t="shared" si="13"/>
        <v>2</v>
      </c>
    </row>
    <row r="35" spans="1:24" x14ac:dyDescent="0.2">
      <c r="A35" s="7">
        <v>32</v>
      </c>
      <c r="B35" s="7">
        <f t="shared" si="0"/>
        <v>8</v>
      </c>
      <c r="C35" s="2" t="s">
        <v>15</v>
      </c>
      <c r="D35" s="22" t="s">
        <v>45</v>
      </c>
      <c r="E35" s="16">
        <v>5</v>
      </c>
      <c r="F35" s="16">
        <v>0</v>
      </c>
      <c r="G35" s="7">
        <v>5</v>
      </c>
      <c r="H35" s="7">
        <v>0</v>
      </c>
      <c r="I35" s="17">
        <v>0</v>
      </c>
      <c r="J35" s="7">
        <v>4</v>
      </c>
      <c r="K35" s="7">
        <v>5</v>
      </c>
      <c r="L35" s="16">
        <f t="shared" si="1"/>
        <v>1</v>
      </c>
      <c r="M35" s="16">
        <f t="shared" si="2"/>
        <v>0</v>
      </c>
      <c r="N35" s="7">
        <f t="shared" si="3"/>
        <v>1</v>
      </c>
      <c r="O35" s="7">
        <f t="shared" si="4"/>
        <v>0</v>
      </c>
      <c r="P35" s="17">
        <f t="shared" si="5"/>
        <v>0</v>
      </c>
      <c r="Q35" s="7">
        <f t="shared" si="6"/>
        <v>2</v>
      </c>
      <c r="R35" s="7">
        <f t="shared" si="7"/>
        <v>1</v>
      </c>
      <c r="S35" s="23">
        <f t="shared" si="8"/>
        <v>1</v>
      </c>
      <c r="T35" s="20">
        <f t="shared" si="9"/>
        <v>1</v>
      </c>
      <c r="U35" s="20">
        <f t="shared" si="10"/>
        <v>0</v>
      </c>
      <c r="V35" s="16">
        <f t="shared" si="11"/>
        <v>1</v>
      </c>
      <c r="W35" s="7">
        <f t="shared" si="14"/>
        <v>1</v>
      </c>
      <c r="X35" s="17">
        <f t="shared" si="13"/>
        <v>3</v>
      </c>
    </row>
    <row r="36" spans="1:24" x14ac:dyDescent="0.2">
      <c r="A36" s="7">
        <v>33</v>
      </c>
      <c r="B36" s="7">
        <f t="shared" si="0"/>
        <v>7</v>
      </c>
      <c r="C36" s="2" t="s">
        <v>7</v>
      </c>
      <c r="D36" s="22" t="s">
        <v>45</v>
      </c>
      <c r="E36" s="16">
        <v>5</v>
      </c>
      <c r="F36" s="16">
        <v>5</v>
      </c>
      <c r="G36" s="7">
        <v>5</v>
      </c>
      <c r="H36" s="7">
        <v>0</v>
      </c>
      <c r="I36" s="17">
        <v>0</v>
      </c>
      <c r="J36" s="7">
        <v>5</v>
      </c>
      <c r="K36" s="7">
        <v>5</v>
      </c>
      <c r="L36" s="16">
        <f t="shared" si="1"/>
        <v>1</v>
      </c>
      <c r="M36" s="16">
        <f t="shared" si="2"/>
        <v>1</v>
      </c>
      <c r="N36" s="7">
        <f t="shared" si="3"/>
        <v>1</v>
      </c>
      <c r="O36" s="7">
        <f t="shared" si="4"/>
        <v>0</v>
      </c>
      <c r="P36" s="17">
        <f t="shared" si="5"/>
        <v>0</v>
      </c>
      <c r="Q36" s="7">
        <f t="shared" si="6"/>
        <v>1</v>
      </c>
      <c r="R36" s="7">
        <f t="shared" si="7"/>
        <v>1</v>
      </c>
      <c r="S36" s="23">
        <f t="shared" si="8"/>
        <v>2</v>
      </c>
      <c r="T36" s="20">
        <f t="shared" si="9"/>
        <v>2</v>
      </c>
      <c r="U36" s="20">
        <f t="shared" si="10"/>
        <v>0</v>
      </c>
      <c r="V36" s="16">
        <f t="shared" si="11"/>
        <v>1</v>
      </c>
      <c r="W36" s="7">
        <f t="shared" si="14"/>
        <v>1</v>
      </c>
      <c r="X36" s="17">
        <f t="shared" si="13"/>
        <v>2</v>
      </c>
    </row>
    <row r="37" spans="1:24" x14ac:dyDescent="0.2">
      <c r="A37" s="7">
        <v>34</v>
      </c>
      <c r="B37" s="7">
        <f t="shared" si="0"/>
        <v>7</v>
      </c>
      <c r="C37" s="2" t="s">
        <v>36</v>
      </c>
      <c r="D37" s="22" t="s">
        <v>45</v>
      </c>
      <c r="E37" s="16">
        <v>5</v>
      </c>
      <c r="F37" s="16">
        <v>0</v>
      </c>
      <c r="G37" s="7">
        <v>5</v>
      </c>
      <c r="H37" s="7">
        <v>0</v>
      </c>
      <c r="I37" s="17">
        <v>0</v>
      </c>
      <c r="J37" s="7">
        <v>5</v>
      </c>
      <c r="K37" s="7">
        <v>5</v>
      </c>
      <c r="L37" s="16">
        <f t="shared" si="1"/>
        <v>1</v>
      </c>
      <c r="M37" s="16">
        <f t="shared" si="2"/>
        <v>0</v>
      </c>
      <c r="N37" s="7">
        <f t="shared" si="3"/>
        <v>1</v>
      </c>
      <c r="O37" s="7">
        <f t="shared" si="4"/>
        <v>0</v>
      </c>
      <c r="P37" s="17">
        <f t="shared" si="5"/>
        <v>0</v>
      </c>
      <c r="Q37" s="7">
        <f t="shared" si="6"/>
        <v>1</v>
      </c>
      <c r="R37" s="7">
        <f t="shared" si="7"/>
        <v>1</v>
      </c>
      <c r="S37" s="23">
        <f t="shared" si="8"/>
        <v>1</v>
      </c>
      <c r="T37" s="20">
        <f t="shared" si="9"/>
        <v>1</v>
      </c>
      <c r="U37" s="20">
        <f t="shared" si="10"/>
        <v>0</v>
      </c>
      <c r="V37" s="16">
        <f t="shared" si="11"/>
        <v>1</v>
      </c>
      <c r="W37" s="7">
        <f t="shared" si="14"/>
        <v>1</v>
      </c>
      <c r="X37" s="17">
        <f t="shared" si="13"/>
        <v>2</v>
      </c>
    </row>
    <row r="38" spans="1:24" x14ac:dyDescent="0.2">
      <c r="A38" s="7">
        <v>35</v>
      </c>
      <c r="B38" s="7">
        <f t="shared" si="0"/>
        <v>6</v>
      </c>
      <c r="C38" s="2" t="s">
        <v>11</v>
      </c>
      <c r="D38" s="22" t="s">
        <v>45</v>
      </c>
      <c r="E38" s="16">
        <v>4</v>
      </c>
      <c r="F38" s="16">
        <v>0</v>
      </c>
      <c r="G38" s="7">
        <v>6</v>
      </c>
      <c r="H38" s="7">
        <v>0</v>
      </c>
      <c r="I38" s="17">
        <v>0</v>
      </c>
      <c r="J38" s="7">
        <v>5</v>
      </c>
      <c r="K38" s="7">
        <v>5</v>
      </c>
      <c r="L38" s="16">
        <f t="shared" si="1"/>
        <v>2</v>
      </c>
      <c r="M38" s="16">
        <f t="shared" si="2"/>
        <v>0</v>
      </c>
      <c r="N38" s="7">
        <f t="shared" si="3"/>
        <v>0</v>
      </c>
      <c r="O38" s="7">
        <f t="shared" si="4"/>
        <v>0</v>
      </c>
      <c r="P38" s="17">
        <f t="shared" si="5"/>
        <v>0</v>
      </c>
      <c r="Q38" s="7">
        <f t="shared" si="6"/>
        <v>1</v>
      </c>
      <c r="R38" s="7">
        <f t="shared" si="7"/>
        <v>1</v>
      </c>
      <c r="S38" s="23">
        <f t="shared" si="8"/>
        <v>0</v>
      </c>
      <c r="T38" s="20">
        <f t="shared" si="9"/>
        <v>1</v>
      </c>
      <c r="U38" s="20">
        <f t="shared" si="10"/>
        <v>0</v>
      </c>
      <c r="V38" s="16">
        <f t="shared" si="11"/>
        <v>2</v>
      </c>
      <c r="W38" s="7">
        <f t="shared" si="14"/>
        <v>0</v>
      </c>
      <c r="X38" s="17">
        <f t="shared" si="13"/>
        <v>2</v>
      </c>
    </row>
    <row r="39" spans="1:24" x14ac:dyDescent="0.2">
      <c r="A39" s="7">
        <v>36</v>
      </c>
      <c r="B39" s="7">
        <f t="shared" si="0"/>
        <v>5</v>
      </c>
      <c r="C39" s="10" t="s">
        <v>0</v>
      </c>
      <c r="D39" s="22" t="s">
        <v>44</v>
      </c>
      <c r="E39" s="16">
        <v>6</v>
      </c>
      <c r="F39" s="16">
        <v>0</v>
      </c>
      <c r="G39" s="7">
        <v>5</v>
      </c>
      <c r="H39" s="7">
        <v>0</v>
      </c>
      <c r="I39" s="17">
        <v>0</v>
      </c>
      <c r="J39" s="7">
        <v>5</v>
      </c>
      <c r="K39" s="7">
        <v>5</v>
      </c>
      <c r="L39" s="16">
        <f t="shared" si="1"/>
        <v>0</v>
      </c>
      <c r="M39" s="16">
        <f t="shared" si="2"/>
        <v>0</v>
      </c>
      <c r="N39" s="7">
        <f t="shared" si="3"/>
        <v>1</v>
      </c>
      <c r="O39" s="7">
        <f t="shared" si="4"/>
        <v>0</v>
      </c>
      <c r="P39" s="17">
        <f t="shared" si="5"/>
        <v>0</v>
      </c>
      <c r="Q39" s="7">
        <f t="shared" si="6"/>
        <v>1</v>
      </c>
      <c r="R39" s="7">
        <f t="shared" si="7"/>
        <v>1</v>
      </c>
      <c r="S39" s="23">
        <f t="shared" si="8"/>
        <v>1</v>
      </c>
      <c r="T39" s="20">
        <f t="shared" si="9"/>
        <v>1</v>
      </c>
      <c r="U39" s="20">
        <f t="shared" si="10"/>
        <v>0</v>
      </c>
      <c r="V39" s="16">
        <f t="shared" si="11"/>
        <v>0</v>
      </c>
      <c r="W39" s="7">
        <f t="shared" si="14"/>
        <v>1</v>
      </c>
      <c r="X39" s="17">
        <f t="shared" si="13"/>
        <v>2</v>
      </c>
    </row>
    <row r="40" spans="1:24" x14ac:dyDescent="0.2">
      <c r="A40" s="7">
        <v>37</v>
      </c>
      <c r="B40" s="7">
        <f t="shared" si="0"/>
        <v>5</v>
      </c>
      <c r="C40" s="2" t="s">
        <v>34</v>
      </c>
      <c r="D40" s="22" t="s">
        <v>45</v>
      </c>
      <c r="E40" s="16">
        <v>5</v>
      </c>
      <c r="F40" s="16">
        <v>0</v>
      </c>
      <c r="G40" s="7">
        <v>6</v>
      </c>
      <c r="H40" s="7">
        <v>0</v>
      </c>
      <c r="I40" s="17">
        <v>0</v>
      </c>
      <c r="J40" s="7">
        <v>4</v>
      </c>
      <c r="K40" s="7">
        <v>5</v>
      </c>
      <c r="L40" s="16">
        <f t="shared" si="1"/>
        <v>1</v>
      </c>
      <c r="M40" s="16">
        <f t="shared" si="2"/>
        <v>0</v>
      </c>
      <c r="N40" s="7">
        <f t="shared" si="3"/>
        <v>0</v>
      </c>
      <c r="O40" s="7">
        <f t="shared" si="4"/>
        <v>0</v>
      </c>
      <c r="P40" s="17">
        <f t="shared" si="5"/>
        <v>0</v>
      </c>
      <c r="Q40" s="7">
        <f t="shared" si="6"/>
        <v>2</v>
      </c>
      <c r="R40" s="7">
        <f t="shared" si="7"/>
        <v>1</v>
      </c>
      <c r="S40" s="23">
        <f t="shared" si="8"/>
        <v>0</v>
      </c>
      <c r="T40" s="20">
        <f t="shared" si="9"/>
        <v>1</v>
      </c>
      <c r="U40" s="20">
        <f t="shared" si="10"/>
        <v>0</v>
      </c>
      <c r="V40" s="16">
        <f t="shared" si="11"/>
        <v>1</v>
      </c>
      <c r="W40" s="7">
        <f t="shared" si="14"/>
        <v>0</v>
      </c>
      <c r="X40" s="17">
        <f t="shared" si="13"/>
        <v>3</v>
      </c>
    </row>
    <row r="41" spans="1:24" x14ac:dyDescent="0.2">
      <c r="A41" s="7">
        <v>38</v>
      </c>
      <c r="B41" s="7">
        <f t="shared" si="0"/>
        <v>4</v>
      </c>
      <c r="C41" s="2" t="s">
        <v>21</v>
      </c>
      <c r="D41" s="22" t="s">
        <v>45</v>
      </c>
      <c r="E41" s="16">
        <v>6</v>
      </c>
      <c r="F41" s="16">
        <v>0</v>
      </c>
      <c r="G41" s="7">
        <v>5</v>
      </c>
      <c r="H41" s="7">
        <v>0</v>
      </c>
      <c r="I41" s="17">
        <v>0</v>
      </c>
      <c r="J41" s="7">
        <v>5</v>
      </c>
      <c r="K41" s="7">
        <v>0</v>
      </c>
      <c r="L41" s="16">
        <f t="shared" si="1"/>
        <v>0</v>
      </c>
      <c r="M41" s="16">
        <f t="shared" si="2"/>
        <v>0</v>
      </c>
      <c r="N41" s="7">
        <f t="shared" si="3"/>
        <v>1</v>
      </c>
      <c r="O41" s="7">
        <f t="shared" si="4"/>
        <v>0</v>
      </c>
      <c r="P41" s="17">
        <f t="shared" si="5"/>
        <v>0</v>
      </c>
      <c r="Q41" s="7">
        <f t="shared" si="6"/>
        <v>1</v>
      </c>
      <c r="R41" s="7">
        <f t="shared" si="7"/>
        <v>0</v>
      </c>
      <c r="S41" s="23">
        <f t="shared" si="8"/>
        <v>1</v>
      </c>
      <c r="T41" s="20">
        <f t="shared" si="9"/>
        <v>1</v>
      </c>
      <c r="U41" s="20">
        <f t="shared" si="10"/>
        <v>0</v>
      </c>
      <c r="V41" s="16">
        <f t="shared" si="11"/>
        <v>0</v>
      </c>
      <c r="W41" s="7">
        <f t="shared" si="14"/>
        <v>1</v>
      </c>
      <c r="X41" s="17">
        <f t="shared" si="13"/>
        <v>1</v>
      </c>
    </row>
    <row r="42" spans="1:24" x14ac:dyDescent="0.2">
      <c r="A42" s="7">
        <v>39</v>
      </c>
      <c r="B42" s="7">
        <f t="shared" si="0"/>
        <v>4</v>
      </c>
      <c r="C42" s="2" t="s">
        <v>23</v>
      </c>
      <c r="D42" s="22" t="s">
        <v>45</v>
      </c>
      <c r="E42" s="16">
        <v>6</v>
      </c>
      <c r="F42" s="16">
        <v>5</v>
      </c>
      <c r="G42" s="7">
        <v>5</v>
      </c>
      <c r="H42" s="7">
        <v>0</v>
      </c>
      <c r="I42" s="17">
        <v>0</v>
      </c>
      <c r="J42" s="7">
        <v>0</v>
      </c>
      <c r="K42" s="7">
        <v>5</v>
      </c>
      <c r="L42" s="16">
        <f t="shared" si="1"/>
        <v>0</v>
      </c>
      <c r="M42" s="16">
        <f t="shared" si="2"/>
        <v>1</v>
      </c>
      <c r="N42" s="7">
        <f t="shared" si="3"/>
        <v>1</v>
      </c>
      <c r="O42" s="7">
        <f t="shared" si="4"/>
        <v>0</v>
      </c>
      <c r="P42" s="17">
        <f t="shared" si="5"/>
        <v>0</v>
      </c>
      <c r="Q42" s="7">
        <f t="shared" si="6"/>
        <v>0</v>
      </c>
      <c r="R42" s="7">
        <f t="shared" si="7"/>
        <v>1</v>
      </c>
      <c r="S42" s="23">
        <f t="shared" si="8"/>
        <v>2</v>
      </c>
      <c r="T42" s="20">
        <f t="shared" si="9"/>
        <v>2</v>
      </c>
      <c r="U42" s="20">
        <f t="shared" si="10"/>
        <v>0</v>
      </c>
      <c r="V42" s="16">
        <f t="shared" si="11"/>
        <v>0</v>
      </c>
      <c r="W42" s="7">
        <f t="shared" si="14"/>
        <v>1</v>
      </c>
      <c r="X42" s="17">
        <f t="shared" si="13"/>
        <v>1</v>
      </c>
    </row>
    <row r="43" spans="1:24" ht="15" thickBot="1" x14ac:dyDescent="0.25">
      <c r="A43" s="8">
        <v>40</v>
      </c>
      <c r="B43" s="8">
        <f t="shared" si="0"/>
        <v>4</v>
      </c>
      <c r="C43" s="3" t="s">
        <v>14</v>
      </c>
      <c r="D43" s="11" t="s">
        <v>45</v>
      </c>
      <c r="E43" s="18">
        <v>5</v>
      </c>
      <c r="F43" s="18">
        <v>0</v>
      </c>
      <c r="G43" s="8">
        <v>0</v>
      </c>
      <c r="H43" s="8">
        <v>0</v>
      </c>
      <c r="I43" s="19">
        <v>0</v>
      </c>
      <c r="J43" s="8">
        <v>5</v>
      </c>
      <c r="K43" s="8">
        <v>5</v>
      </c>
      <c r="L43" s="18">
        <f t="shared" si="1"/>
        <v>1</v>
      </c>
      <c r="M43" s="18">
        <f t="shared" si="2"/>
        <v>0</v>
      </c>
      <c r="N43" s="8">
        <f t="shared" si="3"/>
        <v>0</v>
      </c>
      <c r="O43" s="8">
        <f t="shared" si="4"/>
        <v>0</v>
      </c>
      <c r="P43" s="19">
        <f t="shared" si="5"/>
        <v>0</v>
      </c>
      <c r="Q43" s="8">
        <f t="shared" si="6"/>
        <v>1</v>
      </c>
      <c r="R43" s="8">
        <f t="shared" si="7"/>
        <v>1</v>
      </c>
      <c r="S43" s="26">
        <f t="shared" si="8"/>
        <v>0</v>
      </c>
      <c r="T43" s="27">
        <f t="shared" si="9"/>
        <v>0</v>
      </c>
      <c r="U43" s="27">
        <f t="shared" si="10"/>
        <v>0</v>
      </c>
      <c r="V43" s="18">
        <f t="shared" si="11"/>
        <v>1</v>
      </c>
      <c r="W43" s="8">
        <v>0</v>
      </c>
      <c r="X43" s="19">
        <f t="shared" si="13"/>
        <v>2</v>
      </c>
    </row>
    <row r="44" spans="1:24" ht="15" thickTop="1" x14ac:dyDescent="0.2"/>
    <row r="45" spans="1:24" x14ac:dyDescent="0.2">
      <c r="B45" s="24">
        <v>2</v>
      </c>
      <c r="C45" s="4" t="s">
        <v>56</v>
      </c>
      <c r="D45" s="25" t="s">
        <v>63</v>
      </c>
    </row>
    <row r="46" spans="1:24" x14ac:dyDescent="0.2">
      <c r="B46" s="24">
        <v>3</v>
      </c>
      <c r="C46" s="4" t="s">
        <v>57</v>
      </c>
      <c r="D46" s="25" t="s">
        <v>64</v>
      </c>
    </row>
    <row r="47" spans="1:24" x14ac:dyDescent="0.2">
      <c r="B47" s="24">
        <v>1</v>
      </c>
      <c r="C47" s="4" t="s">
        <v>58</v>
      </c>
      <c r="D47" s="25" t="s">
        <v>65</v>
      </c>
    </row>
  </sheetData>
  <sheetProtection password="DFCB" sheet="1" objects="1" scenarios="1" formatColumns="0" sort="0" autoFilter="0" pivotTables="0"/>
  <autoFilter ref="A2:X43"/>
  <sortState ref="A3:X43">
    <sortCondition descending="1" ref="B3:B43"/>
    <sortCondition descending="1" ref="W3:W43"/>
    <sortCondition descending="1" ref="V3:V43"/>
    <sortCondition ref="C3:C43"/>
  </sortState>
  <conditionalFormatting sqref="E3:K43">
    <cfRule type="cellIs" dxfId="2" priority="2" operator="between">
      <formula>3</formula>
      <formula>4</formula>
    </cfRule>
    <cfRule type="cellIs" dxfId="1" priority="3" operator="between">
      <formula>1</formula>
      <formula>2</formula>
    </cfRule>
    <cfRule type="cellIs" dxfId="0" priority="4" operator="between">
      <formula>5</formula>
      <formula>6</formula>
    </cfRule>
  </conditionalFormatting>
  <conditionalFormatting sqref="B3:B4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43307086614173229" right="0.43307086614173229" top="0.74803149606299213" bottom="0.74803149606299213" header="0.31496062992125984" footer="0.31496062992125984"/>
  <pageSetup paperSize="8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Informationen zum Dokument</vt:lpstr>
      <vt:lpstr>Barrierefreiheitsranking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Benedikt van den Boom</dc:creator>
  <cp:lastModifiedBy>Benedikt van den Boom</cp:lastModifiedBy>
  <cp:lastPrinted>2019-04-29T09:43:58Z</cp:lastPrinted>
  <dcterms:created xsi:type="dcterms:W3CDTF">2019-04-09T13:08:05Z</dcterms:created>
  <dcterms:modified xsi:type="dcterms:W3CDTF">2019-05-03T13:45:10Z</dcterms:modified>
</cp:coreProperties>
</file>